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9CD\"/>
    </mc:Choice>
  </mc:AlternateContent>
  <xr:revisionPtr revIDLastSave="0" documentId="8_{B0BB9C76-0D29-4EC8-83AA-D4ACCD6D5B12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Маг ДФН природ-матем" sheetId="3" r:id="rId1"/>
  </sheets>
  <definedNames>
    <definedName name="_xlnm.Print_Area" localSheetId="0">'Маг ДФН природ-матем'!$A$1:$BP$131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81" i="3" l="1"/>
  <c r="BE81" i="3"/>
  <c r="BE80" i="3"/>
  <c r="BE97" i="3"/>
  <c r="BE101" i="3"/>
  <c r="AY94" i="3"/>
  <c r="BA94" i="3"/>
  <c r="BC94" i="3"/>
  <c r="BE94" i="3"/>
  <c r="BE96" i="3" s="1"/>
  <c r="BG94" i="3"/>
  <c r="AW94" i="3"/>
  <c r="BA93" i="3"/>
  <c r="BE93" i="3"/>
  <c r="AW93" i="3"/>
  <c r="AE74" i="3"/>
  <c r="AU74" i="3"/>
  <c r="BA97" i="3"/>
  <c r="AW97" i="3"/>
  <c r="BA62" i="3"/>
  <c r="AW62" i="3"/>
  <c r="AW101" i="3"/>
  <c r="AY81" i="3"/>
  <c r="AY96" i="3" s="1"/>
  <c r="BA81" i="3"/>
  <c r="BA96" i="3" s="1"/>
  <c r="BC81" i="3"/>
  <c r="BC96" i="3" s="1"/>
  <c r="BI81" i="3"/>
  <c r="BK81" i="3"/>
  <c r="AW81" i="3"/>
  <c r="BA80" i="3"/>
  <c r="BI80" i="3"/>
  <c r="AW80" i="3"/>
  <c r="AW95" i="3" s="1"/>
  <c r="AY61" i="3"/>
  <c r="AY105" i="3"/>
  <c r="BA61" i="3"/>
  <c r="BA105" i="3"/>
  <c r="BC61" i="3"/>
  <c r="BE61" i="3"/>
  <c r="BG61" i="3"/>
  <c r="BG105" i="3"/>
  <c r="BI61" i="3"/>
  <c r="BK61" i="3"/>
  <c r="AW61" i="3"/>
  <c r="AW105" i="3"/>
  <c r="BA60" i="3"/>
  <c r="BA104" i="3"/>
  <c r="BE60" i="3"/>
  <c r="BI60" i="3"/>
  <c r="AW60" i="3"/>
  <c r="AW104" i="3"/>
  <c r="AI68" i="3"/>
  <c r="AI80" i="3"/>
  <c r="AE70" i="3"/>
  <c r="AU70" i="3"/>
  <c r="AS80" i="3"/>
  <c r="AE68" i="3"/>
  <c r="AI58" i="3"/>
  <c r="AE58" i="3"/>
  <c r="AI56" i="3"/>
  <c r="AE56" i="3"/>
  <c r="AU56" i="3"/>
  <c r="AI54" i="3"/>
  <c r="AE54" i="3"/>
  <c r="AU54" i="3" s="1"/>
  <c r="AI52" i="3"/>
  <c r="AE52" i="3"/>
  <c r="AU52" i="3"/>
  <c r="AI50" i="3"/>
  <c r="AE50" i="3"/>
  <c r="AI48" i="3"/>
  <c r="AE48" i="3"/>
  <c r="AI46" i="3"/>
  <c r="AE46" i="3"/>
  <c r="AI44" i="3"/>
  <c r="AE44" i="3"/>
  <c r="AE60" i="3" s="1"/>
  <c r="AU44" i="3"/>
  <c r="AE87" i="3"/>
  <c r="AU87" i="3"/>
  <c r="AE89" i="3"/>
  <c r="AU89" i="3"/>
  <c r="AE91" i="3"/>
  <c r="AU91" i="3"/>
  <c r="AE85" i="3"/>
  <c r="AE83" i="3"/>
  <c r="AU83" i="3"/>
  <c r="AE72" i="3"/>
  <c r="AU72" i="3"/>
  <c r="BG96" i="3"/>
  <c r="BG107" i="3"/>
  <c r="BA95" i="3"/>
  <c r="BO23" i="3"/>
  <c r="AU66" i="3"/>
  <c r="X109" i="3"/>
  <c r="U108" i="3"/>
  <c r="X106" i="3"/>
  <c r="U106" i="3"/>
  <c r="BC105" i="3"/>
  <c r="AG60" i="3"/>
  <c r="AG62" i="3"/>
  <c r="AK60" i="3"/>
  <c r="AK104" i="3"/>
  <c r="AM60" i="3"/>
  <c r="AM104" i="3"/>
  <c r="AO60" i="3"/>
  <c r="AO104" i="3"/>
  <c r="AQ60" i="3"/>
  <c r="AQ104" i="3"/>
  <c r="AS60" i="3"/>
  <c r="AS104" i="3"/>
  <c r="X104" i="3"/>
  <c r="U104" i="3"/>
  <c r="BE105" i="3"/>
  <c r="BE104" i="3"/>
  <c r="AO80" i="3"/>
  <c r="AM80" i="3"/>
  <c r="AK80" i="3"/>
  <c r="AG80" i="3"/>
  <c r="AG93" i="3"/>
  <c r="AM93" i="3"/>
  <c r="AM95" i="3" s="1"/>
  <c r="AM106" i="3" s="1"/>
  <c r="AQ80" i="3"/>
  <c r="AS93" i="3"/>
  <c r="AQ93" i="3"/>
  <c r="AQ95" i="3" s="1"/>
  <c r="AO93" i="3"/>
  <c r="AO95" i="3"/>
  <c r="AO99" i="3"/>
  <c r="AK93" i="3"/>
  <c r="AK95" i="3" s="1"/>
  <c r="AE76" i="3"/>
  <c r="AU76" i="3"/>
  <c r="AE78" i="3"/>
  <c r="AU78" i="3"/>
  <c r="X99" i="3"/>
  <c r="AI93" i="3"/>
  <c r="U99" i="3"/>
  <c r="AG104" i="3"/>
  <c r="AU48" i="3"/>
  <c r="AU58" i="3"/>
  <c r="AI60" i="3"/>
  <c r="AI104" i="3"/>
  <c r="AW96" i="3"/>
  <c r="AW107" i="3"/>
  <c r="AU68" i="3"/>
  <c r="AU50" i="3"/>
  <c r="BA101" i="3"/>
  <c r="AU85" i="3"/>
  <c r="BE95" i="3"/>
  <c r="BE99" i="3"/>
  <c r="AI95" i="3"/>
  <c r="BG100" i="3"/>
  <c r="AS95" i="3"/>
  <c r="AE93" i="3"/>
  <c r="AU93" i="3"/>
  <c r="AY100" i="3"/>
  <c r="AY107" i="3"/>
  <c r="AW106" i="3"/>
  <c r="AW99" i="3"/>
  <c r="BE107" i="3"/>
  <c r="BE100" i="3"/>
  <c r="AQ99" i="3"/>
  <c r="AQ106" i="3"/>
  <c r="BA106" i="3"/>
  <c r="BA99" i="3"/>
  <c r="AU60" i="3"/>
  <c r="AU104" i="3"/>
  <c r="AE104" i="3"/>
  <c r="BC107" i="3"/>
  <c r="BC100" i="3"/>
  <c r="BA100" i="3"/>
  <c r="BA107" i="3"/>
  <c r="AW100" i="3"/>
  <c r="BE106" i="3"/>
  <c r="AM99" i="3"/>
  <c r="AG95" i="3"/>
  <c r="AG99" i="3"/>
  <c r="AU46" i="3"/>
  <c r="AS99" i="3"/>
  <c r="AO106" i="3"/>
  <c r="AK99" i="3"/>
  <c r="AK106" i="3"/>
  <c r="AI99" i="3"/>
  <c r="AI106" i="3"/>
  <c r="AG106" i="3"/>
  <c r="AS106" i="3"/>
  <c r="AE80" i="3"/>
  <c r="AG97" i="3"/>
  <c r="AG101" i="3"/>
  <c r="AE95" i="3"/>
  <c r="AU80" i="3"/>
  <c r="AU95" i="3"/>
  <c r="AU106" i="3"/>
  <c r="AU99" i="3"/>
  <c r="AE99" i="3"/>
  <c r="AE106" i="3"/>
</calcChain>
</file>

<file path=xl/sharedStrings.xml><?xml version="1.0" encoding="utf-8"?>
<sst xmlns="http://schemas.openxmlformats.org/spreadsheetml/2006/main" count="233" uniqueCount="143">
  <si>
    <t>Міністерство освіти і науки України</t>
  </si>
  <si>
    <t>Східноєвропейський національний університет імені Лесі Українки</t>
  </si>
  <si>
    <r>
      <t xml:space="preserve">Освітній ступінь: </t>
    </r>
    <r>
      <rPr>
        <b/>
        <sz val="10"/>
        <rFont val="Times New Roman"/>
        <family val="1"/>
        <charset val="204"/>
      </rPr>
      <t>МАГІСТР</t>
    </r>
  </si>
  <si>
    <t>НАВЧАЛЬНИЙ ПЛАН</t>
  </si>
  <si>
    <t xml:space="preserve">Освітня кваліфікація: Магістр менеджменту </t>
  </si>
  <si>
    <t>ЗАТВЕРДЖУЮ</t>
  </si>
  <si>
    <t>Професійна кваліфікація: менеджер-адміністратор, менеджер (управитель)</t>
  </si>
  <si>
    <t>Термін навчання- 1 рік 4 місяці</t>
  </si>
  <si>
    <t>(повних років, місяців)</t>
  </si>
  <si>
    <r>
      <t xml:space="preserve">підготовки                               </t>
    </r>
    <r>
      <rPr>
        <b/>
        <sz val="14"/>
        <rFont val="Times New Roman"/>
        <family val="1"/>
        <charset val="204"/>
      </rPr>
      <t>МАГІСТРА</t>
    </r>
  </si>
  <si>
    <t>На базі освітнього ступеня бакалавр, освітньо-кваліфікаційного рівня спеціаліст</t>
  </si>
  <si>
    <t>(назва освітнього ступеня)</t>
  </si>
  <si>
    <t>Ректор______________проф.Цьось А.В.                             "___"___________ 2020 р.</t>
  </si>
  <si>
    <t>(попередній документ про освіту)</t>
  </si>
  <si>
    <t>галузь знань 07 "Управління та адміністрування"</t>
  </si>
  <si>
    <t>(шифр і назва галузі знань)</t>
  </si>
  <si>
    <t xml:space="preserve">спеціальність 073 "Менеджмент" </t>
  </si>
  <si>
    <t>(код і назва спеціальності)</t>
  </si>
  <si>
    <t>освітньо-професійна програма "Менеджмент"</t>
  </si>
  <si>
    <r>
      <t xml:space="preserve">Форма навчання                             </t>
    </r>
    <r>
      <rPr>
        <b/>
        <sz val="10"/>
        <rFont val="Times New Roman Cyr"/>
        <family val="1"/>
        <charset val="204"/>
      </rPr>
      <t>ДЕННА</t>
    </r>
  </si>
  <si>
    <t>(денна, заочна)</t>
  </si>
  <si>
    <t xml:space="preserve"> Графік навчального процесу</t>
  </si>
  <si>
    <t>Зведені дані по використанню часу (тижнів)</t>
  </si>
  <si>
    <t>К  у   р   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</si>
  <si>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</si>
  <si>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</si>
  <si>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</si>
  <si>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</si>
  <si>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</si>
  <si>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</si>
  <si>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</si>
  <si>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</si>
  <si>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</si>
  <si>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</si>
  <si>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</si>
  <si>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</si>
  <si>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</si>
  <si>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Підсумковий контроль</t>
  </si>
  <si>
    <t>Навчальна практика</t>
  </si>
  <si>
    <t>Виробнича практика</t>
  </si>
  <si>
    <t>Державна атестація</t>
  </si>
  <si>
    <t>Випускна кваліфікаційна робота</t>
  </si>
  <si>
    <t>Канікули</t>
  </si>
  <si>
    <t>Всього</t>
  </si>
  <si>
    <t>Т</t>
  </si>
  <si>
    <t>К</t>
  </si>
  <si>
    <t>С</t>
  </si>
  <si>
    <t>П</t>
  </si>
  <si>
    <t>Д</t>
  </si>
  <si>
    <t>А</t>
  </si>
  <si>
    <t>Екзаменаційна                 сесія</t>
  </si>
  <si>
    <t>Н</t>
  </si>
  <si>
    <t>Державна             атестація</t>
  </si>
  <si>
    <t xml:space="preserve"> План навчального процесу</t>
  </si>
  <si>
    <t>№  дисципліни</t>
  </si>
  <si>
    <t>НАЗВА ДИСЦИПЛІНИ</t>
  </si>
  <si>
    <t>Семестровий контроль</t>
  </si>
  <si>
    <t>Загальний обсяг годин</t>
  </si>
  <si>
    <t>Кредити</t>
  </si>
  <si>
    <t>Навчальні заняття</t>
  </si>
  <si>
    <t>Тривалість семестру (тижнів)</t>
  </si>
  <si>
    <t>Аудиторні години</t>
  </si>
  <si>
    <t>Поза-аудиторні години</t>
  </si>
  <si>
    <t>Самостійна робота</t>
  </si>
  <si>
    <t>1 курс</t>
  </si>
  <si>
    <t>2 курс</t>
  </si>
  <si>
    <t>Екзамен</t>
  </si>
  <si>
    <t>Залік</t>
  </si>
  <si>
    <t>Проміжний контроль</t>
  </si>
  <si>
    <t>Практика</t>
  </si>
  <si>
    <t>1 сем.</t>
  </si>
  <si>
    <t>2 сем.</t>
  </si>
  <si>
    <t>3 сем.</t>
  </si>
  <si>
    <t>Всього аудиторних</t>
  </si>
  <si>
    <t>Лекції</t>
  </si>
  <si>
    <t>Практичні (семінарській)</t>
  </si>
  <si>
    <t>Лабораторні</t>
  </si>
  <si>
    <t>Індивідуальні заняття</t>
  </si>
  <si>
    <t>Консультації</t>
  </si>
  <si>
    <t>18 тиж.</t>
  </si>
  <si>
    <t>17 тиж.</t>
  </si>
  <si>
    <t>9 тиж.</t>
  </si>
  <si>
    <t>Тижневе  навантаження</t>
  </si>
  <si>
    <t>Л</t>
  </si>
  <si>
    <t>1. Цикл загальної підготовки</t>
  </si>
  <si>
    <t>1.1 Нормативні навчальні дисципліни</t>
  </si>
  <si>
    <t xml:space="preserve">Бізнес-комунікації </t>
  </si>
  <si>
    <t>Наукова комунікація іноземною мовою / Наукова комунікація українською мовою (як іноземною)</t>
  </si>
  <si>
    <t>Сучасні інформаційні технології у професійній діяльності</t>
  </si>
  <si>
    <t>Методологія та організація наукових досліджень в галузі</t>
  </si>
  <si>
    <t>Управління розвитком персоналу та лідерство</t>
  </si>
  <si>
    <t>Соціальна та поведінкова економіка</t>
  </si>
  <si>
    <t>Управління розвитком підприємств</t>
  </si>
  <si>
    <t>Економічне обгрунтування управлінських рішень</t>
  </si>
  <si>
    <t>Всього годин за циклом загальної підготовки</t>
  </si>
  <si>
    <t>Всього кредитів за циклом загальної підготовки</t>
  </si>
  <si>
    <t>2. Цикл професійної підготовки</t>
  </si>
  <si>
    <t>2.1. Нормативні навчальні дисципліни</t>
  </si>
  <si>
    <t xml:space="preserve">Маркетинговий менеджмент </t>
  </si>
  <si>
    <t>Управління стратегічними змінами та інноваціями на підприємстві</t>
  </si>
  <si>
    <t>Інвестиційний менеджмент</t>
  </si>
  <si>
    <t>Антикризовий менеджмент</t>
  </si>
  <si>
    <t>Креативний менеджмент</t>
  </si>
  <si>
    <t>Переддипломна практика</t>
  </si>
  <si>
    <t>Підготовка кваліфікаційної роботи</t>
  </si>
  <si>
    <t xml:space="preserve">Разом </t>
  </si>
  <si>
    <t>2.2. Вибіркові навчальні дисципліни</t>
  </si>
  <si>
    <t>Вибіркова дисципліна 1</t>
  </si>
  <si>
    <t>Вибіркова дисципліна 2</t>
  </si>
  <si>
    <t>Вибіркова дисципліна 3</t>
  </si>
  <si>
    <t>Вибіркова дисципліна 4</t>
  </si>
  <si>
    <t>Вибіркова дисципліна 5</t>
  </si>
  <si>
    <t>Всього годин за циклом професійної підготовки</t>
  </si>
  <si>
    <t>Всього кредитів за циклом професійної підготовки</t>
  </si>
  <si>
    <t>Всього годин за навчальним планом</t>
  </si>
  <si>
    <t>Всього кредитів за планом</t>
  </si>
  <si>
    <t>у тому числі:</t>
  </si>
  <si>
    <t>загальна підготовка</t>
  </si>
  <si>
    <t>професійна підготовка</t>
  </si>
  <si>
    <t>Кількість екзаменів</t>
  </si>
  <si>
    <t xml:space="preserve"> </t>
  </si>
  <si>
    <t>Кількість заліків</t>
  </si>
  <si>
    <t>Види і назви практик</t>
  </si>
  <si>
    <t>Навчальна</t>
  </si>
  <si>
    <t>Виробнича</t>
  </si>
  <si>
    <t>№ за порядком</t>
  </si>
  <si>
    <t>Форма і назва підсумкової атестації</t>
  </si>
  <si>
    <t>Семестр</t>
  </si>
  <si>
    <t>Назва практики</t>
  </si>
  <si>
    <t>Термін проведення</t>
  </si>
  <si>
    <t>Кількість тижнів</t>
  </si>
  <si>
    <t>Публічний захист кваліфікаційної роботи</t>
  </si>
  <si>
    <r>
      <t>Навчальний план розробле</t>
    </r>
    <r>
      <rPr>
        <b/>
        <u/>
        <sz val="10"/>
        <rFont val="Times New Roman Cyr"/>
        <family val="1"/>
        <charset val="204"/>
      </rPr>
      <t>но відповідно до стандартів вищої освіти за спеціальністю 073 "Менеджмент" галузі знань 07 "Управління та адміністрування", наказ № 959 від 10.07.2019 р.</t>
    </r>
  </si>
  <si>
    <t>Завідувач кафедри економіки, безпеки та інноваційної діяльності підприємства                     Полінкевич О.М.</t>
  </si>
  <si>
    <t>Завідувач кафедри менеджменту                                                                                                             Черчик Л.М.</t>
  </si>
  <si>
    <t>Гарант освітньої програми</t>
  </si>
  <si>
    <t xml:space="preserve">Затверджено на засіданні Вченої ради </t>
  </si>
  <si>
    <t>Факультету економіки та управління</t>
  </si>
  <si>
    <r>
      <t xml:space="preserve">Протокол №  </t>
    </r>
    <r>
      <rPr>
        <b/>
        <sz val="10"/>
        <rFont val="Times New Roman Cyr"/>
        <family val="1"/>
        <charset val="204"/>
      </rPr>
      <t>__</t>
    </r>
    <r>
      <rPr>
        <sz val="10"/>
        <rFont val="Times New Roman Cyr"/>
        <family val="1"/>
        <charset val="204"/>
      </rPr>
      <t xml:space="preserve">  від "</t>
    </r>
    <r>
      <rPr>
        <b/>
        <sz val="10"/>
        <rFont val="Times New Roman Cyr"/>
        <family val="1"/>
        <charset val="204"/>
      </rPr>
      <t>___</t>
    </r>
    <r>
      <rPr>
        <sz val="10"/>
        <rFont val="Times New Roman Cyr"/>
        <family val="1"/>
        <charset val="204"/>
      </rPr>
      <t>" ___________ 2020 року</t>
    </r>
  </si>
  <si>
    <t>Декан факультету ___                                               Ліпич Л.Г.</t>
  </si>
  <si>
    <r>
      <t>Погоджено</t>
    </r>
    <r>
      <rPr>
        <sz val="10"/>
        <rFont val="Times New Roman Cyr"/>
        <family val="1"/>
        <charset val="204"/>
      </rPr>
      <t xml:space="preserve">                                                            Начальник навчального відділу                       ___________________________                                        "___"____________________2020     р.</t>
    </r>
  </si>
  <si>
    <r>
      <t>Погоджено</t>
    </r>
    <r>
      <rPr>
        <sz val="10"/>
        <rFont val="Times New Roman Cyr"/>
        <family val="1"/>
        <charset val="204"/>
      </rPr>
      <t xml:space="preserve">                                                              Проректор з навчальної роботи та рекрутації  ___________________________     "___"________________2020     р.</t>
    </r>
  </si>
  <si>
    <r>
      <t>Затверджено</t>
    </r>
    <r>
      <rPr>
        <sz val="10"/>
        <rFont val="Times New Roman Cyr"/>
        <family val="1"/>
        <charset val="204"/>
      </rPr>
      <t xml:space="preserve">                                                                                                                       Рішення Вченої ради                                                                       Східноєвропейського національного університету  імені Лесі Українки ___________________________                            "___"_________________2020     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</si>
</sst>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8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sz val="7"/>
      <name val="Times New Roman Cyr"/>
      <family val="1"/>
      <charset val="204"/>
    </font>
    <font>
      <sz val="8"/>
      <name val="Arial Cyr"/>
      <family val="2"/>
      <charset val="204"/>
    </font>
    <font>
      <b/>
      <i/>
      <sz val="10"/>
      <name val="Times New Roman Cyr"/>
      <family val="1"/>
      <charset val="204"/>
    </font>
    <font>
      <sz val="10"/>
      <color indexed="10"/>
      <name val="Times New Roman Cyr"/>
      <family val="1"/>
      <charset val="204"/>
    </font>
    <font>
      <b/>
      <sz val="8"/>
      <name val="Times New Roman Cyr"/>
      <family val="1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b/>
      <sz val="8"/>
      <color indexed="8"/>
      <name val="Times New Roman Cyr"/>
      <charset val="204"/>
    </font>
    <font>
      <b/>
      <u/>
      <sz val="10"/>
      <name val="Times New Roman Cyr"/>
      <charset val="204"/>
    </font>
    <font>
      <b/>
      <u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5"/>
      </patternFill>
    </fill>
    <fill>
      <patternFill patternType="solid">
        <fgColor indexed="9"/>
        <bgColor indexed="41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2" fillId="0" borderId="0"/>
    <xf numFmtId="0" fontId="1" fillId="0" borderId="0"/>
  </cellStyleXfs>
  <cellXfs count="427">
    <xf numFmtId="0" fontId="0" fillId="0" borderId="0" xfId="0"/>
    <xf numFmtId="0" fontId="1" fillId="2" borderId="0" xfId="0" applyNumberFormat="1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vertical="top" wrapText="1"/>
    </xf>
    <xf numFmtId="0" fontId="2" fillId="2" borderId="0" xfId="0" applyNumberFormat="1" applyFont="1" applyFill="1" applyAlignment="1">
      <alignment vertical="center" wrapText="1"/>
    </xf>
    <xf numFmtId="0" fontId="0" fillId="2" borderId="0" xfId="0" applyNumberFormat="1" applyFill="1"/>
    <xf numFmtId="0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Alignment="1">
      <alignment vertical="center" wrapText="1"/>
    </xf>
    <xf numFmtId="0" fontId="9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/>
    <xf numFmtId="0" fontId="1" fillId="2" borderId="0" xfId="0" applyNumberFormat="1" applyFont="1" applyFill="1"/>
    <xf numFmtId="0" fontId="9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9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2" fillId="2" borderId="0" xfId="0" applyNumberFormat="1" applyFont="1" applyFill="1" applyBorder="1" applyAlignment="1">
      <alignment vertical="center" wrapText="1"/>
    </xf>
    <xf numFmtId="0" fontId="13" fillId="2" borderId="0" xfId="0" applyNumberFormat="1" applyFont="1" applyFill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center"/>
    </xf>
    <xf numFmtId="0" fontId="14" fillId="2" borderId="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/>
    <xf numFmtId="0" fontId="19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/>
    <xf numFmtId="49" fontId="14" fillId="2" borderId="0" xfId="1" applyNumberFormat="1" applyFont="1" applyFill="1" applyBorder="1" applyAlignment="1">
      <alignment vertical="center" wrapText="1"/>
    </xf>
    <xf numFmtId="0" fontId="14" fillId="2" borderId="0" xfId="2" applyFont="1" applyFill="1" applyBorder="1"/>
    <xf numFmtId="49" fontId="1" fillId="2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/>
    <xf numFmtId="0" fontId="1" fillId="2" borderId="0" xfId="2" applyFont="1" applyFill="1"/>
    <xf numFmtId="0" fontId="1" fillId="2" borderId="0" xfId="0" applyFont="1" applyFill="1" applyBorder="1" applyAlignment="1"/>
    <xf numFmtId="0" fontId="1" fillId="2" borderId="0" xfId="2" applyFont="1" applyFill="1" applyAlignment="1"/>
    <xf numFmtId="0" fontId="1" fillId="2" borderId="0" xfId="0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49" fontId="14" fillId="2" borderId="0" xfId="1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top" wrapText="1"/>
    </xf>
    <xf numFmtId="0" fontId="0" fillId="2" borderId="0" xfId="0" applyFill="1" applyAlignment="1"/>
    <xf numFmtId="0" fontId="10" fillId="2" borderId="0" xfId="0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4" fillId="3" borderId="79" xfId="0" applyNumberFormat="1" applyFont="1" applyFill="1" applyBorder="1" applyAlignment="1">
      <alignment horizontal="center" wrapText="1"/>
    </xf>
    <xf numFmtId="0" fontId="14" fillId="3" borderId="39" xfId="0" applyNumberFormat="1" applyFont="1" applyFill="1" applyBorder="1" applyAlignment="1">
      <alignment horizontal="center" wrapText="1"/>
    </xf>
    <xf numFmtId="0" fontId="14" fillId="3" borderId="80" xfId="0" applyNumberFormat="1" applyFont="1" applyFill="1" applyBorder="1" applyAlignment="1">
      <alignment horizontal="center" wrapText="1"/>
    </xf>
    <xf numFmtId="0" fontId="14" fillId="3" borderId="81" xfId="0" applyNumberFormat="1" applyFont="1" applyFill="1" applyBorder="1" applyAlignment="1">
      <alignment horizontal="center" wrapText="1"/>
    </xf>
    <xf numFmtId="0" fontId="14" fillId="3" borderId="42" xfId="0" applyNumberFormat="1" applyFont="1" applyFill="1" applyBorder="1" applyAlignment="1">
      <alignment horizontal="center" wrapText="1"/>
    </xf>
    <xf numFmtId="0" fontId="14" fillId="3" borderId="82" xfId="0" applyNumberFormat="1" applyFont="1" applyFill="1" applyBorder="1" applyAlignment="1">
      <alignment horizontal="center" wrapText="1"/>
    </xf>
    <xf numFmtId="49" fontId="25" fillId="0" borderId="0" xfId="1" applyNumberFormat="1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3" fillId="0" borderId="14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49" fontId="14" fillId="2" borderId="0" xfId="1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164" fontId="1" fillId="3" borderId="37" xfId="0" applyNumberFormat="1" applyFont="1" applyFill="1" applyBorder="1" applyAlignment="1">
      <alignment horizontal="center" vertical="center"/>
    </xf>
    <xf numFmtId="0" fontId="1" fillId="3" borderId="22" xfId="0" applyNumberFormat="1" applyFont="1" applyFill="1" applyBorder="1" applyAlignment="1">
      <alignment horizontal="center" vertical="center"/>
    </xf>
    <xf numFmtId="0" fontId="1" fillId="3" borderId="29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3" borderId="34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1" fillId="3" borderId="31" xfId="0" applyNumberFormat="1" applyFont="1" applyFill="1" applyBorder="1" applyAlignment="1">
      <alignment horizontal="center" vertical="center"/>
    </xf>
    <xf numFmtId="0" fontId="1" fillId="3" borderId="32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3" borderId="29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1" fillId="3" borderId="35" xfId="0" applyNumberFormat="1" applyFont="1" applyFill="1" applyBorder="1" applyAlignment="1">
      <alignment horizontal="center" vertical="center"/>
    </xf>
    <xf numFmtId="0" fontId="1" fillId="3" borderId="36" xfId="0" applyNumberFormat="1" applyFont="1" applyFill="1" applyBorder="1" applyAlignment="1">
      <alignment horizontal="center" vertical="center"/>
    </xf>
    <xf numFmtId="0" fontId="1" fillId="3" borderId="38" xfId="0" applyNumberFormat="1" applyFont="1" applyFill="1" applyBorder="1" applyAlignment="1">
      <alignment horizontal="center" vertical="center"/>
    </xf>
    <xf numFmtId="0" fontId="1" fillId="3" borderId="39" xfId="0" applyNumberFormat="1" applyFont="1" applyFill="1" applyBorder="1" applyAlignment="1">
      <alignment horizontal="center" vertical="center"/>
    </xf>
    <xf numFmtId="0" fontId="1" fillId="3" borderId="40" xfId="0" applyNumberFormat="1" applyFont="1" applyFill="1" applyBorder="1" applyAlignment="1">
      <alignment horizontal="center" vertical="center"/>
    </xf>
    <xf numFmtId="0" fontId="1" fillId="3" borderId="41" xfId="0" applyNumberFormat="1" applyFont="1" applyFill="1" applyBorder="1" applyAlignment="1">
      <alignment horizontal="center" vertical="center"/>
    </xf>
    <xf numFmtId="0" fontId="1" fillId="3" borderId="42" xfId="0" applyNumberFormat="1" applyFont="1" applyFill="1" applyBorder="1" applyAlignment="1">
      <alignment horizontal="center" vertical="center"/>
    </xf>
    <xf numFmtId="0" fontId="1" fillId="3" borderId="43" xfId="0" applyNumberFormat="1" applyFont="1" applyFill="1" applyBorder="1" applyAlignment="1">
      <alignment horizontal="center" vertical="center"/>
    </xf>
    <xf numFmtId="0" fontId="1" fillId="3" borderId="44" xfId="0" applyNumberFormat="1" applyFont="1" applyFill="1" applyBorder="1" applyAlignment="1">
      <alignment horizontal="center" vertical="center"/>
    </xf>
    <xf numFmtId="0" fontId="1" fillId="3" borderId="45" xfId="0" applyNumberFormat="1" applyFont="1" applyFill="1" applyBorder="1" applyAlignment="1">
      <alignment horizontal="center" vertical="center"/>
    </xf>
    <xf numFmtId="0" fontId="1" fillId="3" borderId="46" xfId="0" applyNumberFormat="1" applyFont="1" applyFill="1" applyBorder="1" applyAlignment="1">
      <alignment horizontal="center" vertical="center"/>
    </xf>
    <xf numFmtId="0" fontId="1" fillId="3" borderId="47" xfId="0" applyNumberFormat="1" applyFont="1" applyFill="1" applyBorder="1" applyAlignment="1">
      <alignment horizontal="center" vertical="center"/>
    </xf>
    <xf numFmtId="0" fontId="1" fillId="3" borderId="21" xfId="0" applyNumberFormat="1" applyFont="1" applyFill="1" applyBorder="1" applyAlignment="1">
      <alignment horizontal="center" vertical="center"/>
    </xf>
    <xf numFmtId="0" fontId="1" fillId="3" borderId="48" xfId="0" applyNumberFormat="1" applyFont="1" applyFill="1" applyBorder="1" applyAlignment="1">
      <alignment horizontal="center" vertical="center"/>
    </xf>
    <xf numFmtId="0" fontId="1" fillId="2" borderId="72" xfId="0" applyNumberFormat="1" applyFont="1" applyFill="1" applyBorder="1" applyAlignment="1">
      <alignment horizontal="center" vertical="center"/>
    </xf>
    <xf numFmtId="0" fontId="1" fillId="2" borderId="62" xfId="0" applyNumberFormat="1" applyFont="1" applyFill="1" applyBorder="1" applyAlignment="1">
      <alignment horizontal="center" vertical="center"/>
    </xf>
    <xf numFmtId="0" fontId="1" fillId="3" borderId="49" xfId="0" applyNumberFormat="1" applyFont="1" applyFill="1" applyBorder="1" applyAlignment="1">
      <alignment horizontal="center" vertical="center"/>
    </xf>
    <xf numFmtId="0" fontId="1" fillId="3" borderId="50" xfId="0" applyNumberFormat="1" applyFont="1" applyFill="1" applyBorder="1" applyAlignment="1">
      <alignment horizontal="center" vertical="center"/>
    </xf>
    <xf numFmtId="0" fontId="1" fillId="3" borderId="51" xfId="0" applyNumberFormat="1" applyFont="1" applyFill="1" applyBorder="1" applyAlignment="1">
      <alignment horizontal="center" vertical="center"/>
    </xf>
    <xf numFmtId="0" fontId="1" fillId="3" borderId="3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0" fontId="1" fillId="0" borderId="53" xfId="0" applyNumberFormat="1" applyFont="1" applyFill="1" applyBorder="1" applyAlignment="1">
      <alignment horizontal="center" vertical="center"/>
    </xf>
    <xf numFmtId="0" fontId="1" fillId="0" borderId="19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2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top" wrapText="1"/>
    </xf>
    <xf numFmtId="0" fontId="9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top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/>
    <xf numFmtId="0" fontId="12" fillId="2" borderId="0" xfId="0" applyFont="1" applyFill="1" applyBorder="1" applyAlignment="1">
      <alignment horizontal="center" vertical="top"/>
    </xf>
    <xf numFmtId="49" fontId="16" fillId="2" borderId="2" xfId="0" applyNumberFormat="1" applyFont="1" applyFill="1" applyBorder="1" applyAlignment="1">
      <alignment horizontal="center" vertical="center" textRotation="90"/>
    </xf>
    <xf numFmtId="0" fontId="2" fillId="2" borderId="2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top" wrapText="1"/>
    </xf>
    <xf numFmtId="0" fontId="15" fillId="2" borderId="1" xfId="0" applyNumberFormat="1" applyFont="1" applyFill="1" applyBorder="1" applyAlignment="1">
      <alignment horizontal="center" vertical="top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textRotation="90" wrapText="1"/>
    </xf>
    <xf numFmtId="0" fontId="1" fillId="2" borderId="2" xfId="0" applyNumberFormat="1" applyFont="1" applyFill="1" applyBorder="1" applyAlignment="1">
      <alignment horizontal="center"/>
    </xf>
    <xf numFmtId="0" fontId="16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2" borderId="2" xfId="0" applyNumberFormat="1" applyFont="1" applyFill="1" applyBorder="1" applyAlignment="1">
      <alignment horizontal="center" vertical="center" textRotation="90" wrapText="1"/>
    </xf>
    <xf numFmtId="0" fontId="2" fillId="2" borderId="2" xfId="0" applyNumberFormat="1" applyFont="1" applyFill="1" applyBorder="1" applyAlignment="1">
      <alignment horizontal="center"/>
    </xf>
    <xf numFmtId="0" fontId="16" fillId="2" borderId="2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54" xfId="0" applyNumberFormat="1" applyFont="1" applyFill="1" applyBorder="1" applyAlignment="1">
      <alignment horizontal="center" vertical="center"/>
    </xf>
    <xf numFmtId="0" fontId="1" fillId="2" borderId="55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56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57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textRotation="90" wrapText="1"/>
    </xf>
    <xf numFmtId="0" fontId="2" fillId="2" borderId="3" xfId="0" applyNumberFormat="1" applyFont="1" applyFill="1" applyBorder="1" applyAlignment="1">
      <alignment horizontal="center" vertical="center" textRotation="90" wrapText="1"/>
    </xf>
    <xf numFmtId="0" fontId="14" fillId="2" borderId="58" xfId="0" applyNumberFormat="1" applyFont="1" applyFill="1" applyBorder="1" applyAlignment="1">
      <alignment horizontal="center" vertical="center"/>
    </xf>
    <xf numFmtId="0" fontId="14" fillId="2" borderId="59" xfId="0" applyNumberFormat="1" applyFont="1" applyFill="1" applyBorder="1" applyAlignment="1">
      <alignment horizontal="center" vertical="center"/>
    </xf>
    <xf numFmtId="0" fontId="14" fillId="2" borderId="60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 textRotation="90" wrapText="1"/>
    </xf>
    <xf numFmtId="0" fontId="1" fillId="2" borderId="17" xfId="0" applyNumberFormat="1" applyFont="1" applyFill="1" applyBorder="1" applyAlignment="1">
      <alignment horizontal="center" vertical="center" textRotation="90" wrapText="1"/>
    </xf>
    <xf numFmtId="0" fontId="1" fillId="2" borderId="19" xfId="0" applyNumberFormat="1" applyFont="1" applyFill="1" applyBorder="1" applyAlignment="1">
      <alignment horizontal="center" vertical="center" textRotation="90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2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textRotation="90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textRotation="90" wrapText="1"/>
    </xf>
    <xf numFmtId="0" fontId="2" fillId="2" borderId="53" xfId="0" applyNumberFormat="1" applyFont="1" applyFill="1" applyBorder="1" applyAlignment="1">
      <alignment horizontal="center" vertical="center" textRotation="90" wrapText="1"/>
    </xf>
    <xf numFmtId="0" fontId="13" fillId="2" borderId="20" xfId="0" applyNumberFormat="1" applyFont="1" applyFill="1" applyBorder="1" applyAlignment="1">
      <alignment horizontal="center"/>
    </xf>
    <xf numFmtId="0" fontId="13" fillId="2" borderId="13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 vertical="center" textRotation="90" wrapText="1"/>
    </xf>
    <xf numFmtId="0" fontId="13" fillId="2" borderId="11" xfId="0" applyNumberFormat="1" applyFont="1" applyFill="1" applyBorder="1" applyAlignment="1">
      <alignment horizontal="center"/>
    </xf>
    <xf numFmtId="0" fontId="13" fillId="2" borderId="63" xfId="0" applyNumberFormat="1" applyFont="1" applyFill="1" applyBorder="1" applyAlignment="1">
      <alignment horizontal="center"/>
    </xf>
    <xf numFmtId="0" fontId="14" fillId="2" borderId="58" xfId="0" applyNumberFormat="1" applyFont="1" applyFill="1" applyBorder="1" applyAlignment="1">
      <alignment horizontal="center"/>
    </xf>
    <xf numFmtId="0" fontId="14" fillId="2" borderId="59" xfId="0" applyNumberFormat="1" applyFont="1" applyFill="1" applyBorder="1" applyAlignment="1">
      <alignment horizontal="center"/>
    </xf>
    <xf numFmtId="0" fontId="14" fillId="2" borderId="60" xfId="0" applyNumberFormat="1" applyFont="1" applyFill="1" applyBorder="1" applyAlignment="1">
      <alignment horizontal="center"/>
    </xf>
    <xf numFmtId="0" fontId="13" fillId="2" borderId="15" xfId="0" applyNumberFormat="1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center"/>
    </xf>
    <xf numFmtId="0" fontId="13" fillId="2" borderId="33" xfId="0" applyNumberFormat="1" applyFont="1" applyFill="1" applyBorder="1" applyAlignment="1">
      <alignment horizontal="center"/>
    </xf>
    <xf numFmtId="0" fontId="13" fillId="2" borderId="5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64" xfId="0" applyNumberFormat="1" applyFont="1" applyFill="1" applyBorder="1" applyAlignment="1">
      <alignment horizontal="center" vertical="center"/>
    </xf>
    <xf numFmtId="0" fontId="1" fillId="0" borderId="57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8" fillId="4" borderId="58" xfId="0" applyNumberFormat="1" applyFont="1" applyFill="1" applyBorder="1" applyAlignment="1">
      <alignment horizontal="center" vertical="center" wrapText="1"/>
    </xf>
    <xf numFmtId="0" fontId="18" fillId="4" borderId="59" xfId="0" applyNumberFormat="1" applyFont="1" applyFill="1" applyBorder="1" applyAlignment="1">
      <alignment horizontal="center" vertical="center" wrapText="1"/>
    </xf>
    <xf numFmtId="0" fontId="18" fillId="4" borderId="60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31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0" fontId="1" fillId="0" borderId="33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>
      <alignment horizontal="center" vertical="center"/>
    </xf>
    <xf numFmtId="0" fontId="1" fillId="0" borderId="6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65" xfId="0" applyNumberFormat="1" applyFont="1" applyFill="1" applyBorder="1" applyAlignment="1">
      <alignment horizontal="center" vertical="center"/>
    </xf>
    <xf numFmtId="0" fontId="1" fillId="0" borderId="39" xfId="0" applyNumberFormat="1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1" fillId="0" borderId="45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4" fillId="0" borderId="58" xfId="0" applyNumberFormat="1" applyFont="1" applyFill="1" applyBorder="1" applyAlignment="1">
      <alignment horizontal="center"/>
    </xf>
    <xf numFmtId="0" fontId="14" fillId="0" borderId="59" xfId="0" applyNumberFormat="1" applyFont="1" applyFill="1" applyBorder="1" applyAlignment="1">
      <alignment horizontal="center"/>
    </xf>
    <xf numFmtId="0" fontId="14" fillId="0" borderId="60" xfId="0" applyNumberFormat="1" applyFont="1" applyFill="1" applyBorder="1" applyAlignment="1">
      <alignment horizontal="center"/>
    </xf>
    <xf numFmtId="164" fontId="1" fillId="0" borderId="67" xfId="0" applyNumberFormat="1" applyFont="1" applyFill="1" applyBorder="1" applyAlignment="1">
      <alignment horizontal="center" vertical="center"/>
    </xf>
    <xf numFmtId="0" fontId="1" fillId="0" borderId="68" xfId="0" applyNumberFormat="1" applyFont="1" applyFill="1" applyBorder="1" applyAlignment="1">
      <alignment horizontal="center" vertical="center"/>
    </xf>
    <xf numFmtId="0" fontId="1" fillId="0" borderId="67" xfId="0" applyNumberFormat="1" applyFont="1" applyFill="1" applyBorder="1" applyAlignment="1">
      <alignment horizontal="center" vertical="center"/>
    </xf>
    <xf numFmtId="0" fontId="1" fillId="2" borderId="69" xfId="0" applyNumberFormat="1" applyFont="1" applyFill="1" applyBorder="1" applyAlignment="1">
      <alignment horizontal="center" vertical="center"/>
    </xf>
    <xf numFmtId="0" fontId="1" fillId="2" borderId="27" xfId="0" applyNumberFormat="1" applyFont="1" applyFill="1" applyBorder="1" applyAlignment="1">
      <alignment horizontal="center" vertical="center"/>
    </xf>
    <xf numFmtId="0" fontId="1" fillId="2" borderId="53" xfId="0" applyNumberFormat="1" applyFont="1" applyFill="1" applyBorder="1" applyAlignment="1">
      <alignment horizontal="center" vertical="center"/>
    </xf>
    <xf numFmtId="0" fontId="1" fillId="2" borderId="28" xfId="0" applyNumberFormat="1" applyFont="1" applyFill="1" applyBorder="1" applyAlignment="1">
      <alignment horizontal="center" vertical="center"/>
    </xf>
    <xf numFmtId="0" fontId="1" fillId="2" borderId="70" xfId="0" applyNumberFormat="1" applyFont="1" applyFill="1" applyBorder="1" applyAlignment="1">
      <alignment horizontal="center" vertical="center"/>
    </xf>
    <xf numFmtId="0" fontId="1" fillId="0" borderId="71" xfId="0" applyNumberFormat="1" applyFont="1" applyFill="1" applyBorder="1" applyAlignment="1">
      <alignment horizontal="center" vertical="center"/>
    </xf>
    <xf numFmtId="0" fontId="1" fillId="2" borderId="64" xfId="0" applyNumberFormat="1" applyFont="1" applyFill="1" applyBorder="1" applyAlignment="1">
      <alignment horizontal="center" vertical="center"/>
    </xf>
    <xf numFmtId="0" fontId="1" fillId="2" borderId="57" xfId="0" applyNumberFormat="1" applyFont="1" applyFill="1" applyBorder="1" applyAlignment="1">
      <alignment horizontal="center" vertical="center"/>
    </xf>
    <xf numFmtId="0" fontId="1" fillId="2" borderId="61" xfId="0" applyNumberFormat="1" applyFont="1" applyFill="1" applyBorder="1" applyAlignment="1">
      <alignment horizontal="center" vertical="center"/>
    </xf>
    <xf numFmtId="0" fontId="1" fillId="2" borderId="71" xfId="0" applyNumberFormat="1" applyFont="1" applyFill="1" applyBorder="1" applyAlignment="1">
      <alignment horizontal="center" vertical="center"/>
    </xf>
    <xf numFmtId="0" fontId="1" fillId="0" borderId="69" xfId="0" applyNumberFormat="1" applyFont="1" applyFill="1" applyBorder="1" applyAlignment="1">
      <alignment horizontal="center" vertical="center"/>
    </xf>
    <xf numFmtId="0" fontId="1" fillId="0" borderId="56" xfId="0" applyNumberFormat="1" applyFont="1" applyFill="1" applyBorder="1" applyAlignment="1">
      <alignment horizontal="center" vertical="center"/>
    </xf>
    <xf numFmtId="0" fontId="1" fillId="2" borderId="26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30" xfId="0" applyNumberFormat="1" applyFont="1" applyFill="1" applyBorder="1" applyAlignment="1">
      <alignment horizontal="center" vertical="center"/>
    </xf>
    <xf numFmtId="164" fontId="1" fillId="2" borderId="37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" fillId="2" borderId="6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3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0" fontId="2" fillId="2" borderId="58" xfId="0" applyNumberFormat="1" applyFont="1" applyFill="1" applyBorder="1" applyAlignment="1">
      <alignment horizontal="center"/>
    </xf>
    <xf numFmtId="0" fontId="2" fillId="2" borderId="59" xfId="0" applyNumberFormat="1" applyFont="1" applyFill="1" applyBorder="1" applyAlignment="1">
      <alignment horizontal="center"/>
    </xf>
    <xf numFmtId="0" fontId="2" fillId="2" borderId="60" xfId="0" applyNumberFormat="1" applyFont="1" applyFill="1" applyBorder="1" applyAlignment="1">
      <alignment horizontal="center"/>
    </xf>
    <xf numFmtId="0" fontId="16" fillId="2" borderId="61" xfId="0" applyNumberFormat="1" applyFont="1" applyFill="1" applyBorder="1" applyAlignment="1">
      <alignment horizontal="center" vertical="center"/>
    </xf>
    <xf numFmtId="0" fontId="16" fillId="2" borderId="71" xfId="0" applyNumberFormat="1" applyFont="1" applyFill="1" applyBorder="1" applyAlignment="1">
      <alignment horizontal="center" vertical="center"/>
    </xf>
    <xf numFmtId="0" fontId="16" fillId="2" borderId="74" xfId="0" applyNumberFormat="1" applyFont="1" applyFill="1" applyBorder="1" applyAlignment="1">
      <alignment horizontal="center" vertical="center"/>
    </xf>
    <xf numFmtId="0" fontId="16" fillId="2" borderId="67" xfId="0" applyNumberFormat="1" applyFont="1" applyFill="1" applyBorder="1" applyAlignment="1">
      <alignment horizontal="center" vertical="center"/>
    </xf>
    <xf numFmtId="0" fontId="1" fillId="2" borderId="75" xfId="0" applyNumberFormat="1" applyFont="1" applyFill="1" applyBorder="1" applyAlignment="1">
      <alignment horizontal="center" vertical="center"/>
    </xf>
    <xf numFmtId="0" fontId="1" fillId="2" borderId="76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29" xfId="0" applyNumberFormat="1" applyFont="1" applyFill="1" applyBorder="1" applyAlignment="1">
      <alignment horizontal="center" vertical="center"/>
    </xf>
    <xf numFmtId="0" fontId="1" fillId="2" borderId="77" xfId="0" applyNumberFormat="1" applyFont="1" applyFill="1" applyBorder="1" applyAlignment="1">
      <alignment horizontal="center" vertical="center"/>
    </xf>
    <xf numFmtId="0" fontId="1" fillId="2" borderId="78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" fillId="3" borderId="37" xfId="0" applyNumberFormat="1" applyFont="1" applyFill="1" applyBorder="1" applyAlignment="1">
      <alignment horizontal="center" vertical="center"/>
    </xf>
    <xf numFmtId="0" fontId="16" fillId="2" borderId="19" xfId="0" applyNumberFormat="1" applyFont="1" applyFill="1" applyBorder="1" applyAlignment="1">
      <alignment horizontal="center" vertical="center"/>
    </xf>
    <xf numFmtId="0" fontId="16" fillId="2" borderId="26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left" vertical="center" wrapText="1"/>
    </xf>
    <xf numFmtId="0" fontId="14" fillId="3" borderId="17" xfId="0" applyNumberFormat="1" applyFont="1" applyFill="1" applyBorder="1" applyAlignment="1">
      <alignment horizontal="center"/>
    </xf>
    <xf numFmtId="0" fontId="14" fillId="3" borderId="11" xfId="0" applyNumberFormat="1" applyFont="1" applyFill="1" applyBorder="1" applyAlignment="1">
      <alignment horizontal="center"/>
    </xf>
    <xf numFmtId="0" fontId="20" fillId="2" borderId="17" xfId="0" applyNumberFormat="1" applyFont="1" applyFill="1" applyBorder="1" applyAlignment="1">
      <alignment horizontal="left" vertical="center" wrapText="1"/>
    </xf>
    <xf numFmtId="0" fontId="20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center"/>
    </xf>
    <xf numFmtId="0" fontId="2" fillId="2" borderId="26" xfId="0" applyNumberFormat="1" applyFont="1" applyFill="1" applyBorder="1" applyAlignment="1">
      <alignment horizontal="center"/>
    </xf>
    <xf numFmtId="0" fontId="20" fillId="2" borderId="2" xfId="0" applyNumberFormat="1" applyFont="1" applyFill="1" applyBorder="1" applyAlignment="1">
      <alignment horizontal="left"/>
    </xf>
    <xf numFmtId="0" fontId="24" fillId="2" borderId="2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83" xfId="0" applyNumberFormat="1" applyFont="1" applyFill="1" applyBorder="1" applyAlignment="1">
      <alignment horizontal="center" vertical="center"/>
    </xf>
    <xf numFmtId="0" fontId="2" fillId="2" borderId="84" xfId="0" applyNumberFormat="1" applyFont="1" applyFill="1" applyBorder="1" applyAlignment="1">
      <alignment horizontal="center" vertical="center"/>
    </xf>
    <xf numFmtId="0" fontId="2" fillId="2" borderId="63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2" borderId="53" xfId="0" applyNumberFormat="1" applyFont="1" applyFill="1" applyBorder="1" applyAlignment="1">
      <alignment horizontal="center" vertical="center"/>
    </xf>
    <xf numFmtId="0" fontId="2" fillId="2" borderId="85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76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3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4" fillId="2" borderId="88" xfId="0" applyNumberFormat="1" applyFont="1" applyFill="1" applyBorder="1" applyAlignment="1">
      <alignment horizontal="center"/>
    </xf>
    <xf numFmtId="0" fontId="14" fillId="2" borderId="89" xfId="0" applyNumberFormat="1" applyFont="1" applyFill="1" applyBorder="1" applyAlignment="1">
      <alignment horizontal="center"/>
    </xf>
    <xf numFmtId="0" fontId="14" fillId="2" borderId="90" xfId="0" applyNumberFormat="1" applyFont="1" applyFill="1" applyBorder="1" applyAlignment="1">
      <alignment horizontal="center"/>
    </xf>
    <xf numFmtId="0" fontId="2" fillId="2" borderId="33" xfId="0" applyNumberFormat="1" applyFont="1" applyFill="1" applyBorder="1" applyAlignment="1">
      <alignment horizontal="center"/>
    </xf>
    <xf numFmtId="0" fontId="2" fillId="2" borderId="34" xfId="0" applyNumberFormat="1" applyFont="1" applyFill="1" applyBorder="1" applyAlignment="1">
      <alignment horizontal="center"/>
    </xf>
    <xf numFmtId="0" fontId="20" fillId="2" borderId="11" xfId="0" applyNumberFormat="1" applyFont="1" applyFill="1" applyBorder="1" applyAlignment="1">
      <alignment horizontal="left"/>
    </xf>
    <xf numFmtId="0" fontId="24" fillId="2" borderId="11" xfId="0" applyNumberFormat="1" applyFont="1" applyFill="1" applyBorder="1" applyAlignment="1">
      <alignment horizontal="center" vertical="center"/>
    </xf>
    <xf numFmtId="0" fontId="2" fillId="2" borderId="91" xfId="0" applyNumberFormat="1" applyFont="1" applyFill="1" applyBorder="1" applyAlignment="1">
      <alignment horizontal="left" vertical="center"/>
    </xf>
    <xf numFmtId="0" fontId="2" fillId="2" borderId="92" xfId="0" applyNumberFormat="1" applyFont="1" applyFill="1" applyBorder="1" applyAlignment="1">
      <alignment horizontal="left" vertical="center"/>
    </xf>
    <xf numFmtId="0" fontId="2" fillId="2" borderId="93" xfId="0" applyNumberFormat="1" applyFont="1" applyFill="1" applyBorder="1" applyAlignment="1">
      <alignment horizontal="left" vertical="center"/>
    </xf>
    <xf numFmtId="0" fontId="14" fillId="2" borderId="88" xfId="0" applyNumberFormat="1" applyFont="1" applyFill="1" applyBorder="1" applyAlignment="1">
      <alignment horizontal="center" vertical="center"/>
    </xf>
    <xf numFmtId="0" fontId="14" fillId="2" borderId="89" xfId="0" applyNumberFormat="1" applyFont="1" applyFill="1" applyBorder="1" applyAlignment="1">
      <alignment horizontal="center" vertical="center"/>
    </xf>
    <xf numFmtId="0" fontId="14" fillId="2" borderId="90" xfId="0" applyNumberFormat="1" applyFont="1" applyFill="1" applyBorder="1" applyAlignment="1">
      <alignment horizontal="center" vertical="center"/>
    </xf>
    <xf numFmtId="0" fontId="2" fillId="2" borderId="61" xfId="0" applyNumberFormat="1" applyFont="1" applyFill="1" applyBorder="1" applyAlignment="1">
      <alignment horizontal="center"/>
    </xf>
    <xf numFmtId="0" fontId="2" fillId="2" borderId="71" xfId="0" applyNumberFormat="1" applyFont="1" applyFill="1" applyBorder="1" applyAlignment="1">
      <alignment horizontal="center"/>
    </xf>
    <xf numFmtId="0" fontId="2" fillId="2" borderId="69" xfId="0" applyNumberFormat="1" applyFont="1" applyFill="1" applyBorder="1" applyAlignment="1">
      <alignment horizontal="center" vertical="center"/>
    </xf>
    <xf numFmtId="0" fontId="2" fillId="2" borderId="56" xfId="0" applyNumberFormat="1" applyFont="1" applyFill="1" applyBorder="1" applyAlignment="1">
      <alignment horizontal="center" vertical="center"/>
    </xf>
    <xf numFmtId="0" fontId="2" fillId="2" borderId="71" xfId="0" applyNumberFormat="1" applyFont="1" applyFill="1" applyBorder="1" applyAlignment="1">
      <alignment horizontal="center" vertical="center"/>
    </xf>
    <xf numFmtId="0" fontId="2" fillId="2" borderId="95" xfId="0" applyNumberFormat="1" applyFont="1" applyFill="1" applyBorder="1" applyAlignment="1">
      <alignment horizontal="left" vertical="center"/>
    </xf>
    <xf numFmtId="0" fontId="2" fillId="2" borderId="96" xfId="0" applyNumberFormat="1" applyFont="1" applyFill="1" applyBorder="1" applyAlignment="1">
      <alignment horizontal="left" vertical="center"/>
    </xf>
    <xf numFmtId="0" fontId="2" fillId="2" borderId="97" xfId="0" applyNumberFormat="1" applyFont="1" applyFill="1" applyBorder="1" applyAlignment="1">
      <alignment horizontal="left" vertical="center"/>
    </xf>
    <xf numFmtId="0" fontId="2" fillId="2" borderId="27" xfId="0" applyNumberFormat="1" applyFont="1" applyFill="1" applyBorder="1" applyAlignment="1">
      <alignment horizontal="center"/>
    </xf>
    <xf numFmtId="0" fontId="2" fillId="2" borderId="5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2" fillId="2" borderId="103" xfId="0" applyNumberFormat="1" applyFont="1" applyFill="1" applyBorder="1" applyAlignment="1">
      <alignment horizontal="center" vertical="center"/>
    </xf>
    <xf numFmtId="0" fontId="2" fillId="2" borderId="104" xfId="0" applyNumberFormat="1" applyFont="1" applyFill="1" applyBorder="1" applyAlignment="1">
      <alignment horizontal="center" vertical="center"/>
    </xf>
    <xf numFmtId="0" fontId="2" fillId="2" borderId="99" xfId="0" applyNumberFormat="1" applyFont="1" applyFill="1" applyBorder="1" applyAlignment="1">
      <alignment horizontal="center" vertical="center"/>
    </xf>
    <xf numFmtId="0" fontId="2" fillId="2" borderId="10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/>
    </xf>
    <xf numFmtId="0" fontId="2" fillId="2" borderId="63" xfId="0" applyNumberFormat="1" applyFont="1" applyFill="1" applyBorder="1" applyAlignment="1">
      <alignment horizont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/>
    </xf>
    <xf numFmtId="0" fontId="2" fillId="2" borderId="105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0" fontId="1" fillId="2" borderId="94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4" fillId="3" borderId="10" xfId="0" applyNumberFormat="1" applyFont="1" applyFill="1" applyBorder="1" applyAlignment="1">
      <alignment horizontal="center"/>
    </xf>
    <xf numFmtId="0" fontId="18" fillId="4" borderId="58" xfId="0" applyNumberFormat="1" applyFont="1" applyFill="1" applyBorder="1" applyAlignment="1">
      <alignment horizontal="center"/>
    </xf>
    <xf numFmtId="0" fontId="18" fillId="4" borderId="59" xfId="0" applyNumberFormat="1" applyFont="1" applyFill="1" applyBorder="1" applyAlignment="1">
      <alignment horizontal="center"/>
    </xf>
    <xf numFmtId="0" fontId="18" fillId="4" borderId="106" xfId="0" applyNumberFormat="1" applyFont="1" applyFill="1" applyBorder="1" applyAlignment="1">
      <alignment horizontal="center"/>
    </xf>
    <xf numFmtId="0" fontId="18" fillId="4" borderId="60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107" xfId="0" applyNumberFormat="1" applyFont="1" applyFill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107" xfId="0" applyNumberFormat="1" applyFont="1" applyFill="1" applyBorder="1" applyAlignment="1">
      <alignment horizontal="center" vertical="center"/>
    </xf>
    <xf numFmtId="1" fontId="1" fillId="2" borderId="86" xfId="0" applyNumberFormat="1" applyFont="1" applyFill="1" applyBorder="1" applyAlignment="1">
      <alignment horizontal="center" vertical="center"/>
    </xf>
    <xf numFmtId="1" fontId="1" fillId="2" borderId="87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4" fillId="0" borderId="79" xfId="0" applyNumberFormat="1" applyFont="1" applyFill="1" applyBorder="1" applyAlignment="1">
      <alignment horizontal="justify" wrapText="1"/>
    </xf>
    <xf numFmtId="0" fontId="14" fillId="0" borderId="39" xfId="0" applyNumberFormat="1" applyFont="1" applyFill="1" applyBorder="1" applyAlignment="1">
      <alignment horizontal="justify" wrapText="1"/>
    </xf>
    <xf numFmtId="0" fontId="14" fillId="0" borderId="80" xfId="0" applyNumberFormat="1" applyFont="1" applyFill="1" applyBorder="1" applyAlignment="1">
      <alignment horizontal="justify" wrapText="1"/>
    </xf>
    <xf numFmtId="0" fontId="14" fillId="0" borderId="81" xfId="0" applyNumberFormat="1" applyFont="1" applyFill="1" applyBorder="1" applyAlignment="1">
      <alignment horizontal="justify" wrapText="1"/>
    </xf>
    <xf numFmtId="0" fontId="14" fillId="0" borderId="42" xfId="0" applyNumberFormat="1" applyFont="1" applyFill="1" applyBorder="1" applyAlignment="1">
      <alignment horizontal="justify" wrapText="1"/>
    </xf>
    <xf numFmtId="0" fontId="14" fillId="0" borderId="82" xfId="0" applyNumberFormat="1" applyFont="1" applyFill="1" applyBorder="1" applyAlignment="1">
      <alignment horizontal="justify" wrapText="1"/>
    </xf>
    <xf numFmtId="0" fontId="1" fillId="0" borderId="2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8" fillId="0" borderId="108" xfId="0" applyNumberFormat="1" applyFont="1" applyFill="1" applyBorder="1" applyAlignment="1">
      <alignment horizontal="center"/>
    </xf>
    <xf numFmtId="0" fontId="18" fillId="0" borderId="109" xfId="0" applyNumberFormat="1" applyFont="1" applyFill="1" applyBorder="1" applyAlignment="1">
      <alignment horizontal="center"/>
    </xf>
    <xf numFmtId="0" fontId="18" fillId="0" borderId="110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 vertical="center" wrapText="1"/>
    </xf>
    <xf numFmtId="164" fontId="1" fillId="0" borderId="53" xfId="0" applyNumberFormat="1" applyFont="1" applyFill="1" applyBorder="1" applyAlignment="1">
      <alignment horizontal="center" vertical="center"/>
    </xf>
    <xf numFmtId="0" fontId="1" fillId="0" borderId="85" xfId="0" applyNumberFormat="1" applyFont="1" applyFill="1" applyBorder="1" applyAlignment="1">
      <alignment horizontal="center" vertical="center"/>
    </xf>
    <xf numFmtId="164" fontId="1" fillId="0" borderId="111" xfId="0" applyNumberFormat="1" applyFont="1" applyFill="1" applyBorder="1" applyAlignment="1">
      <alignment horizontal="center" vertical="center"/>
    </xf>
    <xf numFmtId="164" fontId="1" fillId="0" borderId="105" xfId="0" applyNumberFormat="1" applyFont="1" applyFill="1" applyBorder="1" applyAlignment="1">
      <alignment horizontal="center" vertical="center"/>
    </xf>
    <xf numFmtId="0" fontId="1" fillId="0" borderId="105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left" vertical="center" wrapText="1"/>
    </xf>
    <xf numFmtId="0" fontId="1" fillId="0" borderId="112" xfId="0" applyNumberFormat="1" applyFont="1" applyBorder="1" applyAlignment="1">
      <alignment horizontal="left" vertical="center" wrapText="1"/>
    </xf>
    <xf numFmtId="0" fontId="1" fillId="0" borderId="113" xfId="0" applyNumberFormat="1" applyFont="1" applyBorder="1" applyAlignment="1">
      <alignment horizontal="left" vertical="center" wrapText="1"/>
    </xf>
    <xf numFmtId="0" fontId="1" fillId="0" borderId="114" xfId="0" applyNumberFormat="1" applyFont="1" applyBorder="1" applyAlignment="1">
      <alignment horizontal="left" vertical="center" wrapText="1"/>
    </xf>
    <xf numFmtId="0" fontId="1" fillId="0" borderId="115" xfId="0" applyNumberFormat="1" applyFont="1" applyBorder="1" applyAlignment="1">
      <alignment horizontal="left" vertical="center" wrapText="1"/>
    </xf>
    <xf numFmtId="0" fontId="1" fillId="0" borderId="116" xfId="0" applyNumberFormat="1" applyFont="1" applyBorder="1" applyAlignment="1">
      <alignment horizontal="left" vertical="center" wrapText="1"/>
    </xf>
    <xf numFmtId="0" fontId="1" fillId="0" borderId="117" xfId="0" applyNumberFormat="1" applyFont="1" applyBorder="1" applyAlignment="1">
      <alignment horizontal="left" vertical="center" wrapText="1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70" xfId="0" applyNumberFormat="1" applyFont="1" applyFill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</cellXfs>
  <cellStyles count="3">
    <cellStyle name="Звичайний" xfId="0" builtinId="0"/>
    <cellStyle name="Звичайний 3" xfId="1" xr:uid="{00000000-0005-0000-0000-000001000000}"/>
    <cellStyle name="Обычный_b_z_05_03v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31"/>
  <sheetViews>
    <sheetView tabSelected="1" view="pageBreakPreview" topLeftCell="A111" zoomScale="75" zoomScaleNormal="90" zoomScaleSheetLayoutView="75" workbookViewId="0">
      <selection activeCell="BE75" sqref="BE75:BF75"/>
    </sheetView>
  </sheetViews>
  <sheetFormatPr defaultRowHeight="12.75"/>
  <cols>
    <col min="1" max="1" width="1.28515625" style="5" customWidth="1"/>
    <col min="2" max="9" width="2.140625" style="13" customWidth="1"/>
    <col min="10" max="11" width="3.140625" style="13" customWidth="1"/>
    <col min="12" max="12" width="2.140625" style="13" customWidth="1"/>
    <col min="13" max="13" width="2.7109375" style="13" customWidth="1"/>
    <col min="14" max="14" width="2.140625" style="13" customWidth="1"/>
    <col min="15" max="15" width="2.5703125" style="13" customWidth="1"/>
    <col min="16" max="16" width="2.140625" style="13" customWidth="1"/>
    <col min="17" max="19" width="3" style="13" customWidth="1"/>
    <col min="20" max="20" width="5.42578125" style="13" customWidth="1"/>
    <col min="21" max="21" width="2.140625" style="13" customWidth="1"/>
    <col min="22" max="23" width="2.42578125" style="13" customWidth="1"/>
    <col min="24" max="26" width="2.140625" style="13" customWidth="1"/>
    <col min="27" max="27" width="2.85546875" style="13" customWidth="1"/>
    <col min="28" max="28" width="4.28515625" style="13" customWidth="1"/>
    <col min="29" max="29" width="3" style="13" customWidth="1"/>
    <col min="30" max="30" width="3.140625" style="13" customWidth="1"/>
    <col min="31" max="31" width="2.140625" style="13" customWidth="1"/>
    <col min="32" max="32" width="3" style="13" customWidth="1"/>
    <col min="33" max="35" width="2.140625" style="13" customWidth="1"/>
    <col min="36" max="36" width="3.7109375" style="13" customWidth="1"/>
    <col min="37" max="42" width="2.140625" style="13" customWidth="1"/>
    <col min="43" max="44" width="2.85546875" style="13" customWidth="1"/>
    <col min="45" max="45" width="4.7109375" style="13" customWidth="1"/>
    <col min="46" max="46" width="3.42578125" style="13" customWidth="1"/>
    <col min="47" max="47" width="4.5703125" style="13" customWidth="1"/>
    <col min="48" max="48" width="3.140625" style="13" customWidth="1"/>
    <col min="49" max="49" width="2.5703125" style="13" customWidth="1"/>
    <col min="50" max="50" width="2.85546875" style="13" customWidth="1"/>
    <col min="51" max="51" width="2.5703125" style="13" customWidth="1"/>
    <col min="52" max="52" width="2.42578125" style="13" customWidth="1"/>
    <col min="53" max="53" width="2.5703125" style="13" customWidth="1"/>
    <col min="54" max="55" width="2.42578125" style="13" customWidth="1"/>
    <col min="56" max="58" width="2.5703125" style="13" customWidth="1"/>
    <col min="59" max="60" width="2.7109375" style="13" customWidth="1"/>
    <col min="61" max="61" width="2.85546875" style="13" customWidth="1"/>
    <col min="62" max="62" width="2.5703125" style="13" customWidth="1"/>
    <col min="63" max="64" width="2.42578125" style="13" customWidth="1"/>
    <col min="65" max="65" width="1.85546875" style="13" customWidth="1"/>
    <col min="66" max="66" width="1.140625" style="13" customWidth="1"/>
    <col min="67" max="68" width="1.85546875" style="13" customWidth="1"/>
    <col min="69" max="16384" width="9.140625" style="5"/>
  </cols>
  <sheetData>
    <row r="1" spans="1:68" ht="11.1" customHeight="1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2"/>
      <c r="AR1" s="2"/>
      <c r="AS1" s="2"/>
      <c r="AT1" s="2"/>
      <c r="AU1" s="2"/>
      <c r="AV1" s="2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141"/>
      <c r="BI1" s="141"/>
      <c r="BJ1" s="141"/>
      <c r="BK1" s="141"/>
      <c r="BL1" s="141"/>
      <c r="BM1" s="141"/>
      <c r="BN1" s="141"/>
      <c r="BO1" s="141"/>
      <c r="BP1" s="141"/>
    </row>
    <row r="2" spans="1:68" ht="12.7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6"/>
      <c r="N2" s="6"/>
      <c r="O2" s="6"/>
      <c r="P2" s="6"/>
      <c r="Q2" s="6"/>
      <c r="R2" s="6"/>
      <c r="S2" s="7"/>
      <c r="T2" s="8"/>
      <c r="U2" s="142" t="s">
        <v>0</v>
      </c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9"/>
      <c r="AY2" s="10"/>
      <c r="AZ2" s="10"/>
      <c r="BA2" s="10"/>
      <c r="BB2" s="10"/>
      <c r="BC2" s="4"/>
      <c r="BD2" s="4"/>
      <c r="BE2" s="4"/>
      <c r="BF2" s="4"/>
      <c r="BG2" s="4"/>
      <c r="BH2" s="141"/>
      <c r="BI2" s="141"/>
      <c r="BJ2" s="141"/>
      <c r="BK2" s="141"/>
      <c r="BL2" s="141"/>
      <c r="BM2" s="141"/>
      <c r="BN2" s="141"/>
      <c r="BO2" s="141"/>
      <c r="BP2" s="141"/>
    </row>
    <row r="3" spans="1:68" ht="16.5" customHeight="1">
      <c r="B3" s="1"/>
      <c r="C3" s="1"/>
      <c r="D3" s="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143" t="s">
        <v>1</v>
      </c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4"/>
      <c r="BP3" s="4"/>
    </row>
    <row r="4" spans="1:68" ht="15" customHeight="1">
      <c r="B4" s="145" t="s">
        <v>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6"/>
      <c r="T4" s="6"/>
      <c r="U4" s="11"/>
      <c r="V4" s="11"/>
      <c r="W4" s="11"/>
      <c r="X4" s="11"/>
      <c r="Y4" s="12"/>
      <c r="Z4" s="148" t="s">
        <v>3</v>
      </c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1"/>
      <c r="AS4" s="11"/>
      <c r="AT4" s="11"/>
      <c r="AU4" s="11"/>
      <c r="AV4" s="11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4"/>
      <c r="BP4" s="4"/>
    </row>
    <row r="5" spans="1:68" ht="27" customHeight="1">
      <c r="B5" s="1"/>
      <c r="C5" s="1"/>
      <c r="D5" s="1"/>
      <c r="F5" s="147" t="s">
        <v>4</v>
      </c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1"/>
      <c r="X5" s="11"/>
      <c r="Y5" s="12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1"/>
      <c r="AS5" s="11"/>
      <c r="AT5" s="11"/>
      <c r="AU5" s="11"/>
      <c r="AV5" s="11"/>
      <c r="AW5" s="10"/>
      <c r="AY5" s="145" t="s">
        <v>5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4"/>
      <c r="BP5" s="4"/>
    </row>
    <row r="6" spans="1:68" ht="43.15" customHeight="1">
      <c r="B6" s="1"/>
      <c r="C6" s="1"/>
      <c r="D6" s="1"/>
      <c r="F6" s="147" t="s">
        <v>6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51"/>
      <c r="V6" s="51"/>
      <c r="W6" s="11"/>
      <c r="X6" s="11"/>
      <c r="Y6" s="12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11"/>
      <c r="AS6" s="11"/>
      <c r="AT6" s="11"/>
      <c r="AU6" s="11"/>
      <c r="AV6" s="11"/>
      <c r="AW6" s="10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4"/>
      <c r="BP6" s="4"/>
    </row>
    <row r="7" spans="1:68" ht="15.6" customHeight="1">
      <c r="B7" s="1"/>
      <c r="C7" s="1"/>
      <c r="D7" s="1"/>
      <c r="F7" s="147" t="s">
        <v>7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1"/>
      <c r="AR7" s="11"/>
      <c r="AS7" s="11"/>
      <c r="AT7" s="11"/>
      <c r="AU7" s="11"/>
      <c r="AV7" s="11"/>
      <c r="AW7" s="10"/>
      <c r="AX7" s="14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4"/>
      <c r="BP7" s="4"/>
    </row>
    <row r="8" spans="1:68" ht="18" customHeight="1">
      <c r="B8" s="1"/>
      <c r="C8" s="1"/>
      <c r="D8" s="1"/>
      <c r="F8" s="149" t="s">
        <v>8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1"/>
      <c r="W8" s="11"/>
      <c r="X8" s="146" t="s">
        <v>9</v>
      </c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1"/>
      <c r="AV8" s="11"/>
      <c r="AW8" s="10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4"/>
      <c r="BP8" s="4"/>
    </row>
    <row r="9" spans="1:68" ht="26.25" customHeight="1">
      <c r="B9" s="1"/>
      <c r="C9" s="1"/>
      <c r="D9" s="1"/>
      <c r="F9" s="147" t="s">
        <v>10</v>
      </c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1"/>
      <c r="X9" s="11"/>
      <c r="Y9" s="154" t="s">
        <v>11</v>
      </c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1"/>
      <c r="AU9" s="11"/>
      <c r="AV9" s="11"/>
      <c r="AW9" s="10"/>
      <c r="AX9" s="14"/>
      <c r="AY9" s="145" t="s">
        <v>12</v>
      </c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4"/>
      <c r="BP9" s="4"/>
    </row>
    <row r="10" spans="1:68" ht="12.75" customHeight="1">
      <c r="B10" s="15"/>
      <c r="C10" s="15"/>
      <c r="D10" s="15"/>
      <c r="F10" s="149" t="s">
        <v>13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1"/>
      <c r="V10" s="11"/>
      <c r="W10" s="11"/>
      <c r="X10" s="151" t="s">
        <v>14</v>
      </c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1"/>
      <c r="AV10" s="11"/>
      <c r="AW10" s="10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4"/>
      <c r="BP10" s="4"/>
    </row>
    <row r="11" spans="1:68" ht="10.5" customHeight="1">
      <c r="B11" s="15"/>
      <c r="C11" s="15"/>
      <c r="D11" s="15"/>
      <c r="U11" s="11"/>
      <c r="V11" s="11"/>
      <c r="W11" s="11"/>
      <c r="X11" s="11"/>
      <c r="Y11" s="12"/>
      <c r="Z11" s="12"/>
      <c r="AA11" s="12"/>
      <c r="AB11" s="12"/>
      <c r="AC11" s="154" t="s">
        <v>15</v>
      </c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1"/>
      <c r="AV11" s="11"/>
      <c r="AW11" s="10"/>
      <c r="AX11" s="14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4"/>
      <c r="BP11" s="4"/>
    </row>
    <row r="12" spans="1:68" ht="12.75" customHeight="1">
      <c r="B12" s="15"/>
      <c r="C12" s="15"/>
      <c r="D12" s="15"/>
      <c r="U12" s="11"/>
      <c r="V12" s="11"/>
      <c r="W12" s="52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1"/>
      <c r="AV12" s="11"/>
      <c r="AW12" s="16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4"/>
      <c r="BP12" s="4"/>
    </row>
    <row r="13" spans="1:68" ht="18.600000000000001" customHeight="1">
      <c r="B13" s="15"/>
      <c r="C13" s="15"/>
      <c r="D13" s="15"/>
      <c r="V13" s="11"/>
      <c r="W13" s="52"/>
      <c r="X13" s="151" t="s">
        <v>16</v>
      </c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1"/>
      <c r="AV13" s="11"/>
      <c r="AW13" s="16"/>
      <c r="AX13" s="17"/>
      <c r="AY13" s="17"/>
      <c r="AZ13" s="17"/>
      <c r="BO13" s="4"/>
      <c r="BP13" s="4"/>
    </row>
    <row r="14" spans="1:68" ht="9.6" customHeight="1">
      <c r="B14" s="15"/>
      <c r="C14" s="15"/>
      <c r="D14" s="15"/>
      <c r="V14" s="11"/>
      <c r="W14" s="52"/>
      <c r="X14" s="52"/>
      <c r="Y14" s="154" t="s">
        <v>17</v>
      </c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1"/>
      <c r="AU14" s="11"/>
      <c r="AV14" s="11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0"/>
      <c r="BO14" s="4"/>
      <c r="BP14" s="4"/>
    </row>
    <row r="15" spans="1:68" ht="29.45" customHeight="1">
      <c r="B15" s="15"/>
      <c r="C15" s="15"/>
      <c r="D15" s="15"/>
      <c r="E15" s="18"/>
      <c r="F15" s="18"/>
      <c r="G15" s="18"/>
      <c r="H15" s="18"/>
      <c r="I15" s="18"/>
      <c r="J15" s="18"/>
      <c r="K15" s="18"/>
      <c r="L15" s="18"/>
      <c r="X15" s="151" t="s">
        <v>18</v>
      </c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1"/>
      <c r="AU15" s="11"/>
      <c r="AV15" s="11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0"/>
      <c r="BO15" s="4"/>
      <c r="BP15" s="4"/>
    </row>
    <row r="16" spans="1:68" ht="10.5" customHeight="1">
      <c r="B16" s="15"/>
      <c r="C16" s="15"/>
      <c r="D16" s="15"/>
      <c r="V16" s="2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"/>
      <c r="AR16" s="2"/>
      <c r="AS16" s="2"/>
      <c r="AT16" s="2"/>
      <c r="AU16" s="2"/>
      <c r="AV16" s="2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4"/>
      <c r="BP16" s="4"/>
    </row>
    <row r="17" spans="2:68" ht="12.75" customHeight="1">
      <c r="B17" s="15"/>
      <c r="C17" s="15"/>
      <c r="D17" s="15"/>
      <c r="E17" s="21"/>
      <c r="F17" s="21"/>
      <c r="G17" s="21"/>
      <c r="H17" s="21"/>
      <c r="W17" s="19"/>
      <c r="X17" s="158" t="s">
        <v>19</v>
      </c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2"/>
      <c r="AV17" s="2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4"/>
      <c r="BP17" s="4"/>
    </row>
    <row r="18" spans="2:68" ht="10.5" customHeight="1">
      <c r="B18" s="15"/>
      <c r="C18" s="15"/>
      <c r="D18" s="15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"/>
      <c r="V18" s="2"/>
      <c r="W18" s="19"/>
      <c r="X18" s="19"/>
      <c r="Y18" s="19"/>
      <c r="Z18" s="19"/>
      <c r="AA18" s="19"/>
      <c r="AB18" s="19"/>
      <c r="AC18" s="19"/>
      <c r="AD18" s="19"/>
      <c r="AE18" s="159" t="s">
        <v>20</v>
      </c>
      <c r="AF18" s="159"/>
      <c r="AG18" s="159"/>
      <c r="AH18" s="159"/>
      <c r="AI18" s="159"/>
      <c r="AJ18" s="159"/>
      <c r="AK18" s="159"/>
      <c r="AL18" s="159"/>
      <c r="AM18" s="159"/>
      <c r="AN18" s="19"/>
      <c r="AO18" s="19"/>
      <c r="AP18" s="19"/>
      <c r="AQ18" s="2"/>
      <c r="AR18" s="2"/>
      <c r="AS18" s="2"/>
      <c r="AT18" s="2"/>
      <c r="AU18" s="2"/>
      <c r="AV18" s="2"/>
      <c r="AW18" s="20"/>
      <c r="AX18" s="20"/>
      <c r="AY18" s="20"/>
      <c r="AZ18" s="20"/>
      <c r="BA18" s="20"/>
      <c r="BB18" s="20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4"/>
      <c r="BN18" s="4"/>
      <c r="BO18" s="4"/>
      <c r="BP18" s="4"/>
    </row>
    <row r="19" spans="2:68" ht="27" customHeight="1">
      <c r="B19" s="157" t="s">
        <v>21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2" t="s">
        <v>22</v>
      </c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</row>
    <row r="20" spans="2:68" ht="11.1" customHeight="1">
      <c r="B20" s="160" t="s">
        <v>23</v>
      </c>
      <c r="C20" s="156" t="s">
        <v>24</v>
      </c>
      <c r="D20" s="156"/>
      <c r="E20" s="156"/>
      <c r="F20" s="156"/>
      <c r="G20" s="155"/>
      <c r="H20" s="156" t="s">
        <v>25</v>
      </c>
      <c r="I20" s="156"/>
      <c r="J20" s="156"/>
      <c r="K20" s="155"/>
      <c r="L20" s="156" t="s">
        <v>26</v>
      </c>
      <c r="M20" s="156"/>
      <c r="N20" s="156"/>
      <c r="O20" s="156"/>
      <c r="P20" s="156" t="s">
        <v>27</v>
      </c>
      <c r="Q20" s="156"/>
      <c r="R20" s="156"/>
      <c r="S20" s="156"/>
      <c r="T20" s="155"/>
      <c r="U20" s="156" t="s">
        <v>28</v>
      </c>
      <c r="V20" s="156"/>
      <c r="W20" s="156"/>
      <c r="X20" s="155"/>
      <c r="Y20" s="156" t="s">
        <v>29</v>
      </c>
      <c r="Z20" s="156"/>
      <c r="AA20" s="156"/>
      <c r="AB20" s="155"/>
      <c r="AC20" s="156" t="s">
        <v>30</v>
      </c>
      <c r="AD20" s="156"/>
      <c r="AE20" s="156"/>
      <c r="AF20" s="156"/>
      <c r="AG20" s="155"/>
      <c r="AH20" s="156" t="s">
        <v>31</v>
      </c>
      <c r="AI20" s="156"/>
      <c r="AJ20" s="156"/>
      <c r="AK20" s="155"/>
      <c r="AL20" s="156" t="s">
        <v>32</v>
      </c>
      <c r="AM20" s="156"/>
      <c r="AN20" s="156"/>
      <c r="AO20" s="156"/>
      <c r="AP20" s="156" t="s">
        <v>33</v>
      </c>
      <c r="AQ20" s="156"/>
      <c r="AR20" s="156"/>
      <c r="AS20" s="156"/>
      <c r="AT20" s="155"/>
      <c r="AU20" s="156" t="s">
        <v>34</v>
      </c>
      <c r="AV20" s="156"/>
      <c r="AW20" s="156"/>
      <c r="AX20" s="155"/>
      <c r="AY20" s="156" t="s">
        <v>35</v>
      </c>
      <c r="AZ20" s="156"/>
      <c r="BA20" s="156"/>
      <c r="BB20" s="156"/>
      <c r="BC20" s="161" t="s">
        <v>36</v>
      </c>
      <c r="BD20" s="161"/>
      <c r="BE20" s="161" t="s">
        <v>37</v>
      </c>
      <c r="BF20" s="161"/>
      <c r="BG20" s="161" t="s">
        <v>38</v>
      </c>
      <c r="BH20" s="161"/>
      <c r="BI20" s="163" t="s">
        <v>39</v>
      </c>
      <c r="BJ20" s="166" t="s">
        <v>40</v>
      </c>
      <c r="BK20" s="161" t="s">
        <v>41</v>
      </c>
      <c r="BL20" s="161"/>
      <c r="BM20" s="161" t="s">
        <v>42</v>
      </c>
      <c r="BN20" s="161"/>
      <c r="BO20" s="164" t="s">
        <v>43</v>
      </c>
      <c r="BP20" s="164"/>
    </row>
    <row r="21" spans="2:68" ht="11.1" customHeight="1">
      <c r="B21" s="160"/>
      <c r="C21" s="156"/>
      <c r="D21" s="156"/>
      <c r="E21" s="156"/>
      <c r="F21" s="156"/>
      <c r="G21" s="155"/>
      <c r="H21" s="156"/>
      <c r="I21" s="156"/>
      <c r="J21" s="156"/>
      <c r="K21" s="155"/>
      <c r="L21" s="156"/>
      <c r="M21" s="156"/>
      <c r="N21" s="156"/>
      <c r="O21" s="156"/>
      <c r="P21" s="156"/>
      <c r="Q21" s="156"/>
      <c r="R21" s="156"/>
      <c r="S21" s="156"/>
      <c r="T21" s="155"/>
      <c r="U21" s="156"/>
      <c r="V21" s="156"/>
      <c r="W21" s="156"/>
      <c r="X21" s="155"/>
      <c r="Y21" s="156"/>
      <c r="Z21" s="156"/>
      <c r="AA21" s="156"/>
      <c r="AB21" s="155"/>
      <c r="AC21" s="156"/>
      <c r="AD21" s="156"/>
      <c r="AE21" s="156"/>
      <c r="AF21" s="156"/>
      <c r="AG21" s="155"/>
      <c r="AH21" s="156"/>
      <c r="AI21" s="156"/>
      <c r="AJ21" s="156"/>
      <c r="AK21" s="155"/>
      <c r="AL21" s="156"/>
      <c r="AM21" s="156"/>
      <c r="AN21" s="156"/>
      <c r="AO21" s="156"/>
      <c r="AP21" s="156"/>
      <c r="AQ21" s="156"/>
      <c r="AR21" s="156"/>
      <c r="AS21" s="156"/>
      <c r="AT21" s="155"/>
      <c r="AU21" s="156"/>
      <c r="AV21" s="156"/>
      <c r="AW21" s="156"/>
      <c r="AX21" s="155"/>
      <c r="AY21" s="156"/>
      <c r="AZ21" s="156"/>
      <c r="BA21" s="156"/>
      <c r="BB21" s="156"/>
      <c r="BC21" s="161"/>
      <c r="BD21" s="161"/>
      <c r="BE21" s="161"/>
      <c r="BF21" s="161"/>
      <c r="BG21" s="161"/>
      <c r="BH21" s="161"/>
      <c r="BI21" s="163"/>
      <c r="BJ21" s="166"/>
      <c r="BK21" s="161"/>
      <c r="BL21" s="161"/>
      <c r="BM21" s="161"/>
      <c r="BN21" s="161"/>
      <c r="BO21" s="164"/>
      <c r="BP21" s="164"/>
    </row>
    <row r="22" spans="2:68" ht="52.5" customHeight="1">
      <c r="B22" s="160"/>
      <c r="C22" s="156"/>
      <c r="D22" s="156"/>
      <c r="E22" s="156"/>
      <c r="F22" s="156"/>
      <c r="G22" s="155"/>
      <c r="H22" s="156"/>
      <c r="I22" s="156"/>
      <c r="J22" s="156"/>
      <c r="K22" s="155"/>
      <c r="L22" s="156"/>
      <c r="M22" s="156"/>
      <c r="N22" s="156"/>
      <c r="O22" s="156"/>
      <c r="P22" s="156"/>
      <c r="Q22" s="156"/>
      <c r="R22" s="156"/>
      <c r="S22" s="156"/>
      <c r="T22" s="155"/>
      <c r="U22" s="156"/>
      <c r="V22" s="156"/>
      <c r="W22" s="156"/>
      <c r="X22" s="155"/>
      <c r="Y22" s="156"/>
      <c r="Z22" s="156"/>
      <c r="AA22" s="156"/>
      <c r="AB22" s="155"/>
      <c r="AC22" s="156"/>
      <c r="AD22" s="156"/>
      <c r="AE22" s="156"/>
      <c r="AF22" s="156"/>
      <c r="AG22" s="155"/>
      <c r="AH22" s="156"/>
      <c r="AI22" s="156"/>
      <c r="AJ22" s="156"/>
      <c r="AK22" s="155"/>
      <c r="AL22" s="156"/>
      <c r="AM22" s="156"/>
      <c r="AN22" s="156"/>
      <c r="AO22" s="156"/>
      <c r="AP22" s="156"/>
      <c r="AQ22" s="156"/>
      <c r="AR22" s="156"/>
      <c r="AS22" s="156"/>
      <c r="AT22" s="155"/>
      <c r="AU22" s="156"/>
      <c r="AV22" s="156"/>
      <c r="AW22" s="156"/>
      <c r="AX22" s="155"/>
      <c r="AY22" s="156"/>
      <c r="AZ22" s="156"/>
      <c r="BA22" s="156"/>
      <c r="BB22" s="156"/>
      <c r="BC22" s="161"/>
      <c r="BD22" s="161"/>
      <c r="BE22" s="161"/>
      <c r="BF22" s="161"/>
      <c r="BG22" s="161"/>
      <c r="BH22" s="161"/>
      <c r="BI22" s="163"/>
      <c r="BJ22" s="166"/>
      <c r="BK22" s="161"/>
      <c r="BL22" s="161"/>
      <c r="BM22" s="161"/>
      <c r="BN22" s="161"/>
      <c r="BO22" s="164"/>
      <c r="BP22" s="164"/>
    </row>
    <row r="23" spans="2:68" ht="11.1" customHeight="1">
      <c r="B23" s="47">
        <v>5</v>
      </c>
      <c r="C23" s="47" t="s">
        <v>44</v>
      </c>
      <c r="D23" s="47" t="s">
        <v>44</v>
      </c>
      <c r="E23" s="47" t="s">
        <v>44</v>
      </c>
      <c r="F23" s="47" t="s">
        <v>44</v>
      </c>
      <c r="G23" s="47" t="s">
        <v>44</v>
      </c>
      <c r="H23" s="47" t="s">
        <v>44</v>
      </c>
      <c r="I23" s="47" t="s">
        <v>44</v>
      </c>
      <c r="J23" s="47" t="s">
        <v>44</v>
      </c>
      <c r="K23" s="47" t="s">
        <v>44</v>
      </c>
      <c r="L23" s="47" t="s">
        <v>44</v>
      </c>
      <c r="M23" s="47" t="s">
        <v>44</v>
      </c>
      <c r="N23" s="47" t="s">
        <v>44</v>
      </c>
      <c r="O23" s="47" t="s">
        <v>44</v>
      </c>
      <c r="P23" s="47" t="s">
        <v>44</v>
      </c>
      <c r="Q23" s="47" t="s">
        <v>44</v>
      </c>
      <c r="R23" s="47" t="s">
        <v>44</v>
      </c>
      <c r="S23" s="47" t="s">
        <v>44</v>
      </c>
      <c r="T23" s="47" t="s">
        <v>44</v>
      </c>
      <c r="U23" s="47" t="s">
        <v>45</v>
      </c>
      <c r="V23" s="47" t="s">
        <v>46</v>
      </c>
      <c r="W23" s="47" t="s">
        <v>46</v>
      </c>
      <c r="X23" s="47" t="s">
        <v>45</v>
      </c>
      <c r="Y23" s="47" t="s">
        <v>45</v>
      </c>
      <c r="Z23" s="47" t="s">
        <v>44</v>
      </c>
      <c r="AA23" s="47" t="s">
        <v>44</v>
      </c>
      <c r="AB23" s="47" t="s">
        <v>44</v>
      </c>
      <c r="AC23" s="47" t="s">
        <v>44</v>
      </c>
      <c r="AD23" s="47" t="s">
        <v>44</v>
      </c>
      <c r="AE23" s="47" t="s">
        <v>44</v>
      </c>
      <c r="AF23" s="47" t="s">
        <v>44</v>
      </c>
      <c r="AG23" s="47" t="s">
        <v>44</v>
      </c>
      <c r="AH23" s="47" t="s">
        <v>44</v>
      </c>
      <c r="AI23" s="47" t="s">
        <v>44</v>
      </c>
      <c r="AJ23" s="47" t="s">
        <v>44</v>
      </c>
      <c r="AK23" s="47" t="s">
        <v>44</v>
      </c>
      <c r="AL23" s="47" t="s">
        <v>44</v>
      </c>
      <c r="AM23" s="47" t="s">
        <v>44</v>
      </c>
      <c r="AN23" s="47" t="s">
        <v>44</v>
      </c>
      <c r="AO23" s="47" t="s">
        <v>44</v>
      </c>
      <c r="AP23" s="47" t="s">
        <v>44</v>
      </c>
      <c r="AQ23" s="47" t="s">
        <v>46</v>
      </c>
      <c r="AR23" s="47" t="s">
        <v>46</v>
      </c>
      <c r="AS23" s="47" t="s">
        <v>45</v>
      </c>
      <c r="AT23" s="47" t="s">
        <v>45</v>
      </c>
      <c r="AU23" s="47" t="s">
        <v>45</v>
      </c>
      <c r="AV23" s="47" t="s">
        <v>45</v>
      </c>
      <c r="AW23" s="47" t="s">
        <v>45</v>
      </c>
      <c r="AX23" s="47" t="s">
        <v>45</v>
      </c>
      <c r="AY23" s="47" t="s">
        <v>45</v>
      </c>
      <c r="AZ23" s="47" t="s">
        <v>45</v>
      </c>
      <c r="BA23" s="47" t="s">
        <v>45</v>
      </c>
      <c r="BB23" s="47" t="s">
        <v>45</v>
      </c>
      <c r="BC23" s="165">
        <v>35</v>
      </c>
      <c r="BD23" s="165"/>
      <c r="BE23" s="165">
        <v>4</v>
      </c>
      <c r="BF23" s="165"/>
      <c r="BG23" s="165"/>
      <c r="BH23" s="165"/>
      <c r="BI23" s="23"/>
      <c r="BJ23" s="47"/>
      <c r="BK23" s="165"/>
      <c r="BL23" s="165"/>
      <c r="BM23" s="165">
        <v>10</v>
      </c>
      <c r="BN23" s="165"/>
      <c r="BO23" s="162">
        <f>SUM(BC23:BN23)</f>
        <v>49</v>
      </c>
      <c r="BP23" s="162"/>
    </row>
    <row r="24" spans="2:68" ht="11.1" customHeight="1">
      <c r="B24" s="47">
        <v>6</v>
      </c>
      <c r="C24" s="47" t="s">
        <v>44</v>
      </c>
      <c r="D24" s="47" t="s">
        <v>44</v>
      </c>
      <c r="E24" s="47" t="s">
        <v>44</v>
      </c>
      <c r="F24" s="47" t="s">
        <v>44</v>
      </c>
      <c r="G24" s="47" t="s">
        <v>44</v>
      </c>
      <c r="H24" s="47" t="s">
        <v>44</v>
      </c>
      <c r="I24" s="47" t="s">
        <v>44</v>
      </c>
      <c r="J24" s="47" t="s">
        <v>44</v>
      </c>
      <c r="K24" s="47" t="s">
        <v>44</v>
      </c>
      <c r="L24" s="47" t="s">
        <v>47</v>
      </c>
      <c r="M24" s="47" t="s">
        <v>47</v>
      </c>
      <c r="N24" s="47" t="s">
        <v>47</v>
      </c>
      <c r="O24" s="47" t="s">
        <v>46</v>
      </c>
      <c r="P24" s="47" t="s">
        <v>48</v>
      </c>
      <c r="Q24" s="47" t="s">
        <v>48</v>
      </c>
      <c r="R24" s="47" t="s">
        <v>48</v>
      </c>
      <c r="S24" s="47" t="s">
        <v>49</v>
      </c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165">
        <v>9</v>
      </c>
      <c r="BD24" s="165"/>
      <c r="BE24" s="165">
        <v>1</v>
      </c>
      <c r="BF24" s="165"/>
      <c r="BG24" s="165"/>
      <c r="BH24" s="165"/>
      <c r="BI24" s="23">
        <v>3</v>
      </c>
      <c r="BJ24" s="47">
        <v>1</v>
      </c>
      <c r="BK24" s="165">
        <v>3</v>
      </c>
      <c r="BL24" s="165"/>
      <c r="BM24" s="165"/>
      <c r="BN24" s="165"/>
      <c r="BO24" s="162">
        <v>17</v>
      </c>
      <c r="BP24" s="162"/>
    </row>
    <row r="25" spans="2:68" ht="11.1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</row>
    <row r="26" spans="2:68" s="28" customFormat="1" ht="22.5" customHeight="1">
      <c r="B26" s="26"/>
      <c r="C26" s="26"/>
      <c r="D26" s="156" t="s">
        <v>44</v>
      </c>
      <c r="E26" s="156"/>
      <c r="F26" s="173" t="s">
        <v>36</v>
      </c>
      <c r="G26" s="173"/>
      <c r="H26" s="173"/>
      <c r="I26" s="173"/>
      <c r="J26" s="173"/>
      <c r="K26" s="173"/>
      <c r="L26" s="156" t="s">
        <v>46</v>
      </c>
      <c r="M26" s="156"/>
      <c r="N26" s="173" t="s">
        <v>50</v>
      </c>
      <c r="O26" s="173"/>
      <c r="P26" s="173"/>
      <c r="Q26" s="173"/>
      <c r="R26" s="173"/>
      <c r="S26" s="173"/>
      <c r="T26" s="156" t="s">
        <v>51</v>
      </c>
      <c r="U26" s="156"/>
      <c r="V26" s="173" t="s">
        <v>38</v>
      </c>
      <c r="W26" s="173"/>
      <c r="X26" s="173"/>
      <c r="Y26" s="173"/>
      <c r="Z26" s="173"/>
      <c r="AA26" s="173"/>
      <c r="AB26" s="156" t="s">
        <v>47</v>
      </c>
      <c r="AC26" s="156"/>
      <c r="AD26" s="173" t="s">
        <v>39</v>
      </c>
      <c r="AE26" s="173"/>
      <c r="AF26" s="173"/>
      <c r="AG26" s="173"/>
      <c r="AH26" s="173"/>
      <c r="AI26" s="173"/>
      <c r="AJ26" s="156" t="s">
        <v>49</v>
      </c>
      <c r="AK26" s="156"/>
      <c r="AL26" s="173" t="s">
        <v>52</v>
      </c>
      <c r="AM26" s="173"/>
      <c r="AN26" s="173"/>
      <c r="AO26" s="173"/>
      <c r="AP26" s="173"/>
      <c r="AQ26" s="173"/>
      <c r="AR26" s="175" t="s">
        <v>48</v>
      </c>
      <c r="AS26" s="175"/>
      <c r="AT26" s="173" t="s">
        <v>41</v>
      </c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5" t="s">
        <v>45</v>
      </c>
      <c r="BF26" s="175"/>
      <c r="BG26" s="173" t="s">
        <v>42</v>
      </c>
      <c r="BH26" s="173"/>
      <c r="BI26" s="173"/>
      <c r="BJ26" s="173"/>
      <c r="BK26" s="173"/>
      <c r="BL26" s="173"/>
      <c r="BM26" s="27"/>
      <c r="BN26" s="27"/>
      <c r="BO26" s="27"/>
      <c r="BP26" s="27"/>
    </row>
    <row r="27" spans="2:68" ht="6.75" customHeight="1"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</row>
    <row r="28" spans="2:68" ht="7.9" customHeight="1" thickBot="1"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</row>
    <row r="29" spans="2:68" ht="17.25" customHeight="1" thickBot="1">
      <c r="B29" s="29"/>
      <c r="C29" s="29"/>
      <c r="D29" s="29"/>
      <c r="E29" s="29"/>
      <c r="F29" s="29"/>
      <c r="G29" s="184" t="s">
        <v>53</v>
      </c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6"/>
      <c r="BM29" s="30"/>
      <c r="BN29" s="30"/>
      <c r="BO29" s="50"/>
      <c r="BP29" s="50"/>
    </row>
    <row r="30" spans="2:68" ht="17.25" customHeight="1" thickBot="1">
      <c r="B30" s="29"/>
      <c r="C30" s="29"/>
      <c r="D30" s="29"/>
      <c r="E30" s="29"/>
      <c r="F30" s="29"/>
      <c r="G30" s="187" t="s">
        <v>54</v>
      </c>
      <c r="H30" s="188"/>
      <c r="I30" s="190" t="s">
        <v>55</v>
      </c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70" t="s">
        <v>56</v>
      </c>
      <c r="V30" s="170"/>
      <c r="W30" s="170"/>
      <c r="X30" s="170"/>
      <c r="Y30" s="170"/>
      <c r="Z30" s="170"/>
      <c r="AA30" s="170"/>
      <c r="AB30" s="170"/>
      <c r="AC30" s="170"/>
      <c r="AD30" s="170"/>
      <c r="AE30" s="192" t="s">
        <v>57</v>
      </c>
      <c r="AF30" s="192"/>
      <c r="AG30" s="192" t="s">
        <v>58</v>
      </c>
      <c r="AH30" s="192"/>
      <c r="AI30" s="167" t="s">
        <v>59</v>
      </c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8" t="s">
        <v>60</v>
      </c>
      <c r="AX30" s="169"/>
      <c r="AY30" s="169"/>
      <c r="AZ30" s="169"/>
      <c r="BA30" s="169"/>
      <c r="BB30" s="169"/>
      <c r="BC30" s="169"/>
      <c r="BD30" s="169"/>
      <c r="BE30" s="170"/>
      <c r="BF30" s="170"/>
      <c r="BG30" s="170"/>
      <c r="BH30" s="170"/>
      <c r="BI30" s="170"/>
      <c r="BJ30" s="170"/>
      <c r="BK30" s="170"/>
      <c r="BL30" s="171"/>
      <c r="BM30" s="30"/>
      <c r="BN30" s="30"/>
      <c r="BO30" s="50"/>
      <c r="BP30" s="50"/>
    </row>
    <row r="31" spans="2:68" ht="12" customHeight="1">
      <c r="B31" s="5"/>
      <c r="C31" s="5"/>
      <c r="G31" s="189"/>
      <c r="H31" s="164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3" t="s">
        <v>56</v>
      </c>
      <c r="V31" s="193"/>
      <c r="W31" s="193"/>
      <c r="X31" s="193"/>
      <c r="Y31" s="193"/>
      <c r="Z31" s="193"/>
      <c r="AA31" s="193"/>
      <c r="AB31" s="193"/>
      <c r="AC31" s="193"/>
      <c r="AD31" s="193"/>
      <c r="AE31" s="182"/>
      <c r="AF31" s="182"/>
      <c r="AG31" s="182"/>
      <c r="AH31" s="182"/>
      <c r="AI31" s="193" t="s">
        <v>61</v>
      </c>
      <c r="AJ31" s="193"/>
      <c r="AK31" s="193"/>
      <c r="AL31" s="193"/>
      <c r="AM31" s="193"/>
      <c r="AN31" s="193"/>
      <c r="AO31" s="193"/>
      <c r="AP31" s="193"/>
      <c r="AQ31" s="193"/>
      <c r="AR31" s="193"/>
      <c r="AS31" s="175" t="s">
        <v>62</v>
      </c>
      <c r="AT31" s="175"/>
      <c r="AU31" s="182" t="s">
        <v>63</v>
      </c>
      <c r="AV31" s="183"/>
      <c r="AW31" s="176" t="s">
        <v>64</v>
      </c>
      <c r="AX31" s="177"/>
      <c r="AY31" s="177"/>
      <c r="AZ31" s="177"/>
      <c r="BA31" s="177"/>
      <c r="BB31" s="177"/>
      <c r="BC31" s="177"/>
      <c r="BD31" s="178"/>
      <c r="BE31" s="181" t="s">
        <v>65</v>
      </c>
      <c r="BF31" s="175"/>
      <c r="BG31" s="175"/>
      <c r="BH31" s="175"/>
      <c r="BI31" s="175"/>
      <c r="BJ31" s="175"/>
      <c r="BK31" s="175"/>
      <c r="BL31" s="180"/>
      <c r="BM31" s="49"/>
      <c r="BN31" s="49"/>
      <c r="BO31" s="49"/>
      <c r="BP31" s="49"/>
    </row>
    <row r="32" spans="2:68" ht="12" customHeight="1">
      <c r="B32" s="5"/>
      <c r="C32" s="5"/>
      <c r="G32" s="189"/>
      <c r="H32" s="164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82"/>
      <c r="AF32" s="182"/>
      <c r="AG32" s="182"/>
      <c r="AH32" s="182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75"/>
      <c r="AT32" s="175"/>
      <c r="AU32" s="182"/>
      <c r="AV32" s="183"/>
      <c r="AW32" s="179"/>
      <c r="AX32" s="175"/>
      <c r="AY32" s="175"/>
      <c r="AZ32" s="175"/>
      <c r="BA32" s="175"/>
      <c r="BB32" s="175"/>
      <c r="BC32" s="175"/>
      <c r="BD32" s="180"/>
      <c r="BE32" s="181"/>
      <c r="BF32" s="175"/>
      <c r="BG32" s="175"/>
      <c r="BH32" s="175"/>
      <c r="BI32" s="175"/>
      <c r="BJ32" s="175"/>
      <c r="BK32" s="175"/>
      <c r="BL32" s="180"/>
      <c r="BM32" s="49"/>
      <c r="BN32" s="49"/>
      <c r="BO32" s="49"/>
      <c r="BP32" s="49"/>
    </row>
    <row r="33" spans="2:68" ht="12" customHeight="1">
      <c r="B33" s="5"/>
      <c r="C33" s="5"/>
      <c r="G33" s="189"/>
      <c r="H33" s="164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82" t="s">
        <v>66</v>
      </c>
      <c r="V33" s="182"/>
      <c r="W33" s="182"/>
      <c r="X33" s="182" t="s">
        <v>67</v>
      </c>
      <c r="Y33" s="182"/>
      <c r="Z33" s="182"/>
      <c r="AA33" s="182" t="s">
        <v>68</v>
      </c>
      <c r="AB33" s="182"/>
      <c r="AC33" s="183" t="s">
        <v>69</v>
      </c>
      <c r="AD33" s="183"/>
      <c r="AE33" s="182"/>
      <c r="AF33" s="182"/>
      <c r="AG33" s="182"/>
      <c r="AH33" s="182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75"/>
      <c r="AT33" s="175"/>
      <c r="AU33" s="182"/>
      <c r="AV33" s="183"/>
      <c r="AW33" s="179" t="s">
        <v>70</v>
      </c>
      <c r="AX33" s="175"/>
      <c r="AY33" s="175"/>
      <c r="AZ33" s="175"/>
      <c r="BA33" s="175" t="s">
        <v>71</v>
      </c>
      <c r="BB33" s="175"/>
      <c r="BC33" s="175"/>
      <c r="BD33" s="180"/>
      <c r="BE33" s="181" t="s">
        <v>72</v>
      </c>
      <c r="BF33" s="175"/>
      <c r="BG33" s="175"/>
      <c r="BH33" s="175"/>
      <c r="BI33" s="175"/>
      <c r="BJ33" s="175"/>
      <c r="BK33" s="175"/>
      <c r="BL33" s="180"/>
      <c r="BM33" s="31"/>
      <c r="BN33" s="31"/>
      <c r="BO33" s="31"/>
      <c r="BP33" s="31"/>
    </row>
    <row r="34" spans="2:68" ht="12" customHeight="1">
      <c r="B34" s="5"/>
      <c r="C34" s="5"/>
      <c r="G34" s="189"/>
      <c r="H34" s="164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82"/>
      <c r="V34" s="182"/>
      <c r="W34" s="182"/>
      <c r="X34" s="182"/>
      <c r="Y34" s="182"/>
      <c r="Z34" s="182"/>
      <c r="AA34" s="182"/>
      <c r="AB34" s="182"/>
      <c r="AC34" s="183"/>
      <c r="AD34" s="183"/>
      <c r="AE34" s="182"/>
      <c r="AF34" s="182"/>
      <c r="AG34" s="182"/>
      <c r="AH34" s="182"/>
      <c r="AI34" s="192" t="s">
        <v>73</v>
      </c>
      <c r="AJ34" s="192"/>
      <c r="AK34" s="192" t="s">
        <v>74</v>
      </c>
      <c r="AL34" s="192"/>
      <c r="AM34" s="192" t="s">
        <v>75</v>
      </c>
      <c r="AN34" s="192"/>
      <c r="AO34" s="192" t="s">
        <v>76</v>
      </c>
      <c r="AP34" s="192"/>
      <c r="AQ34" s="182" t="s">
        <v>77</v>
      </c>
      <c r="AR34" s="182"/>
      <c r="AS34" s="183" t="s">
        <v>78</v>
      </c>
      <c r="AT34" s="183"/>
      <c r="AU34" s="182"/>
      <c r="AV34" s="183"/>
      <c r="AW34" s="179" t="s">
        <v>79</v>
      </c>
      <c r="AX34" s="175"/>
      <c r="AY34" s="175"/>
      <c r="AZ34" s="175"/>
      <c r="BA34" s="175" t="s">
        <v>80</v>
      </c>
      <c r="BB34" s="175"/>
      <c r="BC34" s="175"/>
      <c r="BD34" s="180"/>
      <c r="BE34" s="181" t="s">
        <v>81</v>
      </c>
      <c r="BF34" s="175"/>
      <c r="BG34" s="175"/>
      <c r="BH34" s="175"/>
      <c r="BI34" s="175"/>
      <c r="BJ34" s="175"/>
      <c r="BK34" s="175"/>
      <c r="BL34" s="180"/>
      <c r="BM34" s="31"/>
      <c r="BN34" s="31"/>
      <c r="BO34" s="31"/>
      <c r="BP34" s="31"/>
    </row>
    <row r="35" spans="2:68" ht="12" customHeight="1">
      <c r="B35" s="5"/>
      <c r="C35" s="5"/>
      <c r="G35" s="189"/>
      <c r="H35" s="164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82"/>
      <c r="V35" s="182"/>
      <c r="W35" s="182"/>
      <c r="X35" s="182"/>
      <c r="Y35" s="182"/>
      <c r="Z35" s="182"/>
      <c r="AA35" s="182"/>
      <c r="AB35" s="182"/>
      <c r="AC35" s="183"/>
      <c r="AD35" s="183"/>
      <c r="AE35" s="182"/>
      <c r="AF35" s="182"/>
      <c r="AG35" s="182"/>
      <c r="AH35" s="182"/>
      <c r="AI35" s="192"/>
      <c r="AJ35" s="192"/>
      <c r="AK35" s="192"/>
      <c r="AL35" s="192"/>
      <c r="AM35" s="192"/>
      <c r="AN35" s="192"/>
      <c r="AO35" s="192"/>
      <c r="AP35" s="192"/>
      <c r="AQ35" s="182"/>
      <c r="AR35" s="182"/>
      <c r="AS35" s="183"/>
      <c r="AT35" s="183"/>
      <c r="AU35" s="182"/>
      <c r="AV35" s="183"/>
      <c r="AW35" s="194" t="s">
        <v>82</v>
      </c>
      <c r="AX35" s="182"/>
      <c r="AY35" s="182"/>
      <c r="AZ35" s="182"/>
      <c r="BA35" s="182" t="s">
        <v>82</v>
      </c>
      <c r="BB35" s="182"/>
      <c r="BC35" s="182"/>
      <c r="BD35" s="195"/>
      <c r="BE35" s="198" t="s">
        <v>82</v>
      </c>
      <c r="BF35" s="182"/>
      <c r="BG35" s="182"/>
      <c r="BH35" s="182"/>
      <c r="BI35" s="182"/>
      <c r="BJ35" s="182"/>
      <c r="BK35" s="182"/>
      <c r="BL35" s="195"/>
      <c r="BM35" s="31"/>
      <c r="BN35" s="31"/>
      <c r="BO35" s="31"/>
      <c r="BP35" s="31"/>
    </row>
    <row r="36" spans="2:68" ht="12" customHeight="1">
      <c r="B36" s="5"/>
      <c r="C36" s="5"/>
      <c r="G36" s="189"/>
      <c r="H36" s="164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82"/>
      <c r="V36" s="182"/>
      <c r="W36" s="182"/>
      <c r="X36" s="182"/>
      <c r="Y36" s="182"/>
      <c r="Z36" s="182"/>
      <c r="AA36" s="182"/>
      <c r="AB36" s="182"/>
      <c r="AC36" s="183"/>
      <c r="AD36" s="183"/>
      <c r="AE36" s="182"/>
      <c r="AF36" s="182"/>
      <c r="AG36" s="182"/>
      <c r="AH36" s="182"/>
      <c r="AI36" s="192"/>
      <c r="AJ36" s="192"/>
      <c r="AK36" s="192"/>
      <c r="AL36" s="192"/>
      <c r="AM36" s="192"/>
      <c r="AN36" s="192"/>
      <c r="AO36" s="192"/>
      <c r="AP36" s="192"/>
      <c r="AQ36" s="182"/>
      <c r="AR36" s="182"/>
      <c r="AS36" s="183"/>
      <c r="AT36" s="183"/>
      <c r="AU36" s="182"/>
      <c r="AV36" s="183"/>
      <c r="AW36" s="194"/>
      <c r="AX36" s="182"/>
      <c r="AY36" s="182"/>
      <c r="AZ36" s="182"/>
      <c r="BA36" s="182"/>
      <c r="BB36" s="182"/>
      <c r="BC36" s="182"/>
      <c r="BD36" s="195"/>
      <c r="BE36" s="198"/>
      <c r="BF36" s="182"/>
      <c r="BG36" s="182"/>
      <c r="BH36" s="182"/>
      <c r="BI36" s="182"/>
      <c r="BJ36" s="182"/>
      <c r="BK36" s="182"/>
      <c r="BL36" s="195"/>
      <c r="BM36" s="31"/>
      <c r="BN36" s="31"/>
      <c r="BO36" s="31"/>
      <c r="BP36" s="31"/>
    </row>
    <row r="37" spans="2:68" ht="12" customHeight="1">
      <c r="B37" s="5"/>
      <c r="C37" s="5"/>
      <c r="G37" s="189"/>
      <c r="H37" s="164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82"/>
      <c r="V37" s="182"/>
      <c r="W37" s="182"/>
      <c r="X37" s="182"/>
      <c r="Y37" s="182"/>
      <c r="Z37" s="182"/>
      <c r="AA37" s="182"/>
      <c r="AB37" s="182"/>
      <c r="AC37" s="183"/>
      <c r="AD37" s="183"/>
      <c r="AE37" s="182"/>
      <c r="AF37" s="182"/>
      <c r="AG37" s="182"/>
      <c r="AH37" s="182"/>
      <c r="AI37" s="192"/>
      <c r="AJ37" s="192"/>
      <c r="AK37" s="192"/>
      <c r="AL37" s="192"/>
      <c r="AM37" s="192"/>
      <c r="AN37" s="192"/>
      <c r="AO37" s="192"/>
      <c r="AP37" s="192"/>
      <c r="AQ37" s="182"/>
      <c r="AR37" s="182"/>
      <c r="AS37" s="183"/>
      <c r="AT37" s="183"/>
      <c r="AU37" s="182"/>
      <c r="AV37" s="183"/>
      <c r="AW37" s="194"/>
      <c r="AX37" s="182"/>
      <c r="AY37" s="182"/>
      <c r="AZ37" s="182"/>
      <c r="BA37" s="182"/>
      <c r="BB37" s="182"/>
      <c r="BC37" s="182"/>
      <c r="BD37" s="195"/>
      <c r="BE37" s="198"/>
      <c r="BF37" s="182"/>
      <c r="BG37" s="182"/>
      <c r="BH37" s="182"/>
      <c r="BI37" s="182"/>
      <c r="BJ37" s="182"/>
      <c r="BK37" s="182"/>
      <c r="BL37" s="195"/>
      <c r="BM37" s="31"/>
      <c r="BN37" s="31"/>
      <c r="BO37" s="31"/>
      <c r="BP37" s="31"/>
    </row>
    <row r="38" spans="2:68" ht="12" customHeight="1">
      <c r="B38" s="5"/>
      <c r="C38" s="5"/>
      <c r="G38" s="189"/>
      <c r="H38" s="164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82"/>
      <c r="V38" s="182"/>
      <c r="W38" s="182"/>
      <c r="X38" s="182"/>
      <c r="Y38" s="182"/>
      <c r="Z38" s="182"/>
      <c r="AA38" s="182"/>
      <c r="AB38" s="182"/>
      <c r="AC38" s="183"/>
      <c r="AD38" s="183"/>
      <c r="AE38" s="182"/>
      <c r="AF38" s="182"/>
      <c r="AG38" s="182"/>
      <c r="AH38" s="182"/>
      <c r="AI38" s="192"/>
      <c r="AJ38" s="192"/>
      <c r="AK38" s="192"/>
      <c r="AL38" s="192"/>
      <c r="AM38" s="192"/>
      <c r="AN38" s="192"/>
      <c r="AO38" s="192"/>
      <c r="AP38" s="192"/>
      <c r="AQ38" s="182"/>
      <c r="AR38" s="182"/>
      <c r="AS38" s="183"/>
      <c r="AT38" s="183"/>
      <c r="AU38" s="182"/>
      <c r="AV38" s="183"/>
      <c r="AW38" s="194"/>
      <c r="AX38" s="182"/>
      <c r="AY38" s="182"/>
      <c r="AZ38" s="182"/>
      <c r="BA38" s="182"/>
      <c r="BB38" s="182"/>
      <c r="BC38" s="182"/>
      <c r="BD38" s="195"/>
      <c r="BE38" s="198"/>
      <c r="BF38" s="182"/>
      <c r="BG38" s="182"/>
      <c r="BH38" s="182"/>
      <c r="BI38" s="182"/>
      <c r="BJ38" s="182"/>
      <c r="BK38" s="182"/>
      <c r="BL38" s="195"/>
      <c r="BM38" s="31"/>
      <c r="BN38" s="31"/>
      <c r="BO38" s="31"/>
      <c r="BP38" s="31"/>
    </row>
    <row r="39" spans="2:68" ht="12" customHeight="1">
      <c r="B39" s="5"/>
      <c r="C39" s="5"/>
      <c r="G39" s="189"/>
      <c r="H39" s="164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82"/>
      <c r="V39" s="182"/>
      <c r="W39" s="182"/>
      <c r="X39" s="182"/>
      <c r="Y39" s="182"/>
      <c r="Z39" s="182"/>
      <c r="AA39" s="182"/>
      <c r="AB39" s="182"/>
      <c r="AC39" s="183"/>
      <c r="AD39" s="183"/>
      <c r="AE39" s="182"/>
      <c r="AF39" s="182"/>
      <c r="AG39" s="182"/>
      <c r="AH39" s="182"/>
      <c r="AI39" s="192"/>
      <c r="AJ39" s="192"/>
      <c r="AK39" s="192"/>
      <c r="AL39" s="192"/>
      <c r="AM39" s="192"/>
      <c r="AN39" s="192"/>
      <c r="AO39" s="192"/>
      <c r="AP39" s="192"/>
      <c r="AQ39" s="182"/>
      <c r="AR39" s="182"/>
      <c r="AS39" s="183"/>
      <c r="AT39" s="183"/>
      <c r="AU39" s="182"/>
      <c r="AV39" s="183"/>
      <c r="AW39" s="194"/>
      <c r="AX39" s="182"/>
      <c r="AY39" s="182"/>
      <c r="AZ39" s="182"/>
      <c r="BA39" s="182"/>
      <c r="BB39" s="182"/>
      <c r="BC39" s="182"/>
      <c r="BD39" s="195"/>
      <c r="BE39" s="198"/>
      <c r="BF39" s="182"/>
      <c r="BG39" s="182"/>
      <c r="BH39" s="182"/>
      <c r="BI39" s="182"/>
      <c r="BJ39" s="182"/>
      <c r="BK39" s="182"/>
      <c r="BL39" s="195"/>
      <c r="BM39" s="31"/>
      <c r="BN39" s="31"/>
      <c r="BO39" s="31"/>
      <c r="BP39" s="31"/>
    </row>
    <row r="40" spans="2:68" ht="18" customHeight="1">
      <c r="B40" s="5"/>
      <c r="C40" s="5"/>
      <c r="G40" s="189"/>
      <c r="H40" s="164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82"/>
      <c r="V40" s="182"/>
      <c r="W40" s="182"/>
      <c r="X40" s="182"/>
      <c r="Y40" s="182"/>
      <c r="Z40" s="182"/>
      <c r="AA40" s="182"/>
      <c r="AB40" s="182"/>
      <c r="AC40" s="183"/>
      <c r="AD40" s="183"/>
      <c r="AE40" s="182"/>
      <c r="AF40" s="182"/>
      <c r="AG40" s="182"/>
      <c r="AH40" s="182"/>
      <c r="AI40" s="192"/>
      <c r="AJ40" s="192"/>
      <c r="AK40" s="192"/>
      <c r="AL40" s="192"/>
      <c r="AM40" s="192"/>
      <c r="AN40" s="192"/>
      <c r="AO40" s="192"/>
      <c r="AP40" s="192"/>
      <c r="AQ40" s="182"/>
      <c r="AR40" s="182"/>
      <c r="AS40" s="183"/>
      <c r="AT40" s="183"/>
      <c r="AU40" s="182"/>
      <c r="AV40" s="183"/>
      <c r="AW40" s="179" t="s">
        <v>83</v>
      </c>
      <c r="AX40" s="175"/>
      <c r="AY40" s="175" t="s">
        <v>47</v>
      </c>
      <c r="AZ40" s="175"/>
      <c r="BA40" s="175" t="s">
        <v>83</v>
      </c>
      <c r="BB40" s="175"/>
      <c r="BC40" s="175" t="s">
        <v>47</v>
      </c>
      <c r="BD40" s="180"/>
      <c r="BE40" s="181" t="s">
        <v>83</v>
      </c>
      <c r="BF40" s="175"/>
      <c r="BG40" s="175" t="s">
        <v>47</v>
      </c>
      <c r="BH40" s="175"/>
      <c r="BI40" s="175"/>
      <c r="BJ40" s="175"/>
      <c r="BK40" s="175"/>
      <c r="BL40" s="180"/>
      <c r="BM40" s="31"/>
      <c r="BN40" s="31"/>
      <c r="BO40" s="31"/>
      <c r="BP40" s="31"/>
    </row>
    <row r="41" spans="2:68" ht="12" customHeight="1" thickBot="1">
      <c r="B41" s="5"/>
      <c r="C41" s="5"/>
      <c r="G41" s="196">
        <v>1</v>
      </c>
      <c r="H41" s="197"/>
      <c r="I41" s="197">
        <v>2</v>
      </c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>
        <v>3</v>
      </c>
      <c r="V41" s="197"/>
      <c r="W41" s="197"/>
      <c r="X41" s="197">
        <v>4</v>
      </c>
      <c r="Y41" s="197"/>
      <c r="Z41" s="197"/>
      <c r="AA41" s="197">
        <v>5</v>
      </c>
      <c r="AB41" s="197"/>
      <c r="AC41" s="197">
        <v>6</v>
      </c>
      <c r="AD41" s="197"/>
      <c r="AE41" s="197">
        <v>7</v>
      </c>
      <c r="AF41" s="197"/>
      <c r="AG41" s="197">
        <v>8</v>
      </c>
      <c r="AH41" s="197"/>
      <c r="AI41" s="197">
        <v>9</v>
      </c>
      <c r="AJ41" s="197"/>
      <c r="AK41" s="207">
        <v>10</v>
      </c>
      <c r="AL41" s="207"/>
      <c r="AM41" s="197">
        <v>11</v>
      </c>
      <c r="AN41" s="197"/>
      <c r="AO41" s="197">
        <v>12</v>
      </c>
      <c r="AP41" s="197"/>
      <c r="AQ41" s="197">
        <v>13</v>
      </c>
      <c r="AR41" s="197"/>
      <c r="AS41" s="197">
        <v>14</v>
      </c>
      <c r="AT41" s="197"/>
      <c r="AU41" s="197">
        <v>15</v>
      </c>
      <c r="AV41" s="205"/>
      <c r="AW41" s="206">
        <v>16</v>
      </c>
      <c r="AX41" s="199"/>
      <c r="AY41" s="199">
        <v>17</v>
      </c>
      <c r="AZ41" s="199"/>
      <c r="BA41" s="199">
        <v>18</v>
      </c>
      <c r="BB41" s="199"/>
      <c r="BC41" s="199">
        <v>19</v>
      </c>
      <c r="BD41" s="200"/>
      <c r="BE41" s="204">
        <v>20</v>
      </c>
      <c r="BF41" s="199"/>
      <c r="BG41" s="199">
        <v>21</v>
      </c>
      <c r="BH41" s="199"/>
      <c r="BI41" s="199">
        <v>22</v>
      </c>
      <c r="BJ41" s="199"/>
      <c r="BK41" s="199">
        <v>23</v>
      </c>
      <c r="BL41" s="200"/>
      <c r="BM41" s="50"/>
      <c r="BN41" s="50"/>
      <c r="BO41" s="50"/>
      <c r="BP41" s="50"/>
    </row>
    <row r="42" spans="2:68" ht="12" customHeight="1" thickBot="1">
      <c r="B42" s="5"/>
      <c r="C42" s="5"/>
      <c r="G42" s="201" t="s">
        <v>84</v>
      </c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3"/>
      <c r="BM42" s="50"/>
      <c r="BN42" s="50"/>
      <c r="BO42" s="50"/>
      <c r="BP42" s="50"/>
    </row>
    <row r="43" spans="2:68" s="32" customFormat="1" ht="12.75" customHeight="1" thickBot="1">
      <c r="D43" s="13"/>
      <c r="E43" s="13"/>
      <c r="F43" s="13"/>
      <c r="G43" s="213" t="s">
        <v>85</v>
      </c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5"/>
      <c r="BM43" s="33"/>
      <c r="BN43" s="33"/>
      <c r="BO43" s="33"/>
      <c r="BP43" s="33"/>
    </row>
    <row r="44" spans="2:68" s="32" customFormat="1" ht="12.75" customHeight="1">
      <c r="D44" s="13"/>
      <c r="E44" s="13"/>
      <c r="F44" s="13"/>
      <c r="G44" s="216">
        <v>1</v>
      </c>
      <c r="H44" s="73"/>
      <c r="I44" s="407" t="s">
        <v>86</v>
      </c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73"/>
      <c r="V44" s="73"/>
      <c r="W44" s="73"/>
      <c r="X44" s="73">
        <v>1</v>
      </c>
      <c r="Y44" s="73"/>
      <c r="Z44" s="73"/>
      <c r="AA44" s="73"/>
      <c r="AB44" s="73"/>
      <c r="AC44" s="73"/>
      <c r="AD44" s="73"/>
      <c r="AE44" s="73">
        <f>AG44*30</f>
        <v>90</v>
      </c>
      <c r="AF44" s="73"/>
      <c r="AG44" s="73">
        <v>3</v>
      </c>
      <c r="AH44" s="73"/>
      <c r="AI44" s="208">
        <f>SUM(AK44:AP45)</f>
        <v>36</v>
      </c>
      <c r="AJ44" s="208"/>
      <c r="AK44" s="208">
        <v>18</v>
      </c>
      <c r="AL44" s="208"/>
      <c r="AM44" s="208">
        <v>18</v>
      </c>
      <c r="AN44" s="208"/>
      <c r="AO44" s="208"/>
      <c r="AP44" s="208"/>
      <c r="AQ44" s="73"/>
      <c r="AR44" s="73"/>
      <c r="AS44" s="217">
        <v>6</v>
      </c>
      <c r="AT44" s="217"/>
      <c r="AU44" s="218">
        <f>AE44-AI44-AS44</f>
        <v>48</v>
      </c>
      <c r="AV44" s="218"/>
      <c r="AW44" s="219">
        <v>2</v>
      </c>
      <c r="AX44" s="220"/>
      <c r="AY44" s="220"/>
      <c r="AZ44" s="220"/>
      <c r="BA44" s="209"/>
      <c r="BB44" s="209"/>
      <c r="BC44" s="209"/>
      <c r="BD44" s="210"/>
      <c r="BE44" s="211"/>
      <c r="BF44" s="212"/>
      <c r="BG44" s="212"/>
      <c r="BH44" s="212"/>
      <c r="BI44" s="209"/>
      <c r="BJ44" s="209"/>
      <c r="BK44" s="209"/>
      <c r="BL44" s="210"/>
      <c r="BM44" s="50"/>
      <c r="BN44" s="50"/>
      <c r="BO44" s="50"/>
      <c r="BP44" s="50"/>
    </row>
    <row r="45" spans="2:68" s="32" customFormat="1" ht="13.5" customHeight="1">
      <c r="D45" s="13"/>
      <c r="E45" s="13"/>
      <c r="F45" s="13"/>
      <c r="G45" s="136"/>
      <c r="H45" s="12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39"/>
      <c r="AJ45" s="139"/>
      <c r="AK45" s="126"/>
      <c r="AL45" s="126"/>
      <c r="AM45" s="126"/>
      <c r="AN45" s="126"/>
      <c r="AO45" s="126"/>
      <c r="AP45" s="126"/>
      <c r="AQ45" s="127"/>
      <c r="AR45" s="127"/>
      <c r="AS45" s="129"/>
      <c r="AT45" s="129"/>
      <c r="AU45" s="144"/>
      <c r="AV45" s="144"/>
      <c r="AW45" s="136">
        <v>18</v>
      </c>
      <c r="AX45" s="137"/>
      <c r="AY45" s="127">
        <v>18</v>
      </c>
      <c r="AZ45" s="127"/>
      <c r="BA45" s="127"/>
      <c r="BB45" s="127"/>
      <c r="BC45" s="134"/>
      <c r="BD45" s="135"/>
      <c r="BE45" s="138"/>
      <c r="BF45" s="137"/>
      <c r="BG45" s="127"/>
      <c r="BH45" s="127"/>
      <c r="BI45" s="127"/>
      <c r="BJ45" s="127"/>
      <c r="BK45" s="134"/>
      <c r="BL45" s="135"/>
      <c r="BM45" s="50"/>
      <c r="BN45" s="50"/>
      <c r="BO45" s="50"/>
      <c r="BP45" s="50"/>
    </row>
    <row r="46" spans="2:68" s="32" customFormat="1" ht="12.75" customHeight="1">
      <c r="D46" s="13"/>
      <c r="E46" s="13"/>
      <c r="F46" s="13"/>
      <c r="G46" s="136">
        <v>2</v>
      </c>
      <c r="H46" s="127"/>
      <c r="I46" s="408" t="s">
        <v>87</v>
      </c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10"/>
      <c r="U46" s="127"/>
      <c r="V46" s="127"/>
      <c r="W46" s="127"/>
      <c r="X46" s="127">
        <v>2</v>
      </c>
      <c r="Y46" s="127"/>
      <c r="Z46" s="127"/>
      <c r="AA46" s="127"/>
      <c r="AB46" s="127"/>
      <c r="AC46" s="127"/>
      <c r="AD46" s="127"/>
      <c r="AE46" s="130">
        <f>AG46*30</f>
        <v>90</v>
      </c>
      <c r="AF46" s="131"/>
      <c r="AG46" s="127">
        <v>3</v>
      </c>
      <c r="AH46" s="127"/>
      <c r="AI46" s="126">
        <f>SUM(AK46:AP47)</f>
        <v>24</v>
      </c>
      <c r="AJ46" s="126"/>
      <c r="AK46" s="126"/>
      <c r="AL46" s="126"/>
      <c r="AM46" s="126">
        <v>24</v>
      </c>
      <c r="AN46" s="126"/>
      <c r="AO46" s="126"/>
      <c r="AP46" s="126"/>
      <c r="AQ46" s="127"/>
      <c r="AR46" s="127"/>
      <c r="AS46" s="129">
        <v>6</v>
      </c>
      <c r="AT46" s="129"/>
      <c r="AU46" s="144">
        <f>AE46-AI46-AS46</f>
        <v>60</v>
      </c>
      <c r="AV46" s="144"/>
      <c r="AW46" s="136"/>
      <c r="AX46" s="137"/>
      <c r="AY46" s="137"/>
      <c r="AZ46" s="137"/>
      <c r="BA46" s="134">
        <v>1.5</v>
      </c>
      <c r="BB46" s="134"/>
      <c r="BC46" s="134"/>
      <c r="BD46" s="135"/>
      <c r="BE46" s="138"/>
      <c r="BF46" s="137"/>
      <c r="BG46" s="137"/>
      <c r="BH46" s="137"/>
      <c r="BI46" s="134"/>
      <c r="BJ46" s="134"/>
      <c r="BK46" s="134"/>
      <c r="BL46" s="135"/>
      <c r="BM46" s="50"/>
      <c r="BN46" s="50"/>
      <c r="BO46" s="50"/>
      <c r="BP46" s="50"/>
    </row>
    <row r="47" spans="2:68" s="32" customFormat="1" ht="27" customHeight="1">
      <c r="D47" s="13"/>
      <c r="E47" s="13"/>
      <c r="F47" s="13"/>
      <c r="G47" s="136"/>
      <c r="H47" s="127"/>
      <c r="I47" s="411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3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32"/>
      <c r="AF47" s="133"/>
      <c r="AG47" s="127"/>
      <c r="AH47" s="127"/>
      <c r="AI47" s="139"/>
      <c r="AJ47" s="139"/>
      <c r="AK47" s="126"/>
      <c r="AL47" s="126"/>
      <c r="AM47" s="126"/>
      <c r="AN47" s="126"/>
      <c r="AO47" s="126"/>
      <c r="AP47" s="126"/>
      <c r="AQ47" s="127"/>
      <c r="AR47" s="127"/>
      <c r="AS47" s="129"/>
      <c r="AT47" s="129"/>
      <c r="AU47" s="144"/>
      <c r="AV47" s="144"/>
      <c r="AW47" s="136"/>
      <c r="AX47" s="137"/>
      <c r="AY47" s="127"/>
      <c r="AZ47" s="127"/>
      <c r="BA47" s="127"/>
      <c r="BB47" s="127"/>
      <c r="BC47" s="134">
        <v>24</v>
      </c>
      <c r="BD47" s="135"/>
      <c r="BE47" s="138"/>
      <c r="BF47" s="137"/>
      <c r="BG47" s="127"/>
      <c r="BH47" s="127"/>
      <c r="BI47" s="127"/>
      <c r="BJ47" s="127"/>
      <c r="BK47" s="134"/>
      <c r="BL47" s="135"/>
      <c r="BM47" s="50"/>
      <c r="BN47" s="50"/>
      <c r="BO47" s="50"/>
      <c r="BP47" s="50"/>
    </row>
    <row r="48" spans="2:68" s="32" customFormat="1" ht="12" customHeight="1">
      <c r="D48" s="34"/>
      <c r="E48" s="34"/>
      <c r="F48" s="34"/>
      <c r="G48" s="136">
        <v>3</v>
      </c>
      <c r="H48" s="127"/>
      <c r="I48" s="87" t="s">
        <v>88</v>
      </c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127"/>
      <c r="V48" s="127"/>
      <c r="W48" s="127"/>
      <c r="X48" s="127">
        <v>1</v>
      </c>
      <c r="Y48" s="127"/>
      <c r="Z48" s="127"/>
      <c r="AA48" s="127"/>
      <c r="AB48" s="127"/>
      <c r="AC48" s="127"/>
      <c r="AD48" s="127"/>
      <c r="AE48" s="130">
        <f>AG48*30</f>
        <v>120</v>
      </c>
      <c r="AF48" s="131"/>
      <c r="AG48" s="127">
        <v>4</v>
      </c>
      <c r="AH48" s="127"/>
      <c r="AI48" s="126">
        <f>SUM(AK48:AP49)</f>
        <v>36</v>
      </c>
      <c r="AJ48" s="126"/>
      <c r="AK48" s="126">
        <v>18</v>
      </c>
      <c r="AL48" s="126"/>
      <c r="AM48" s="126"/>
      <c r="AN48" s="126"/>
      <c r="AO48" s="126">
        <v>18</v>
      </c>
      <c r="AP48" s="126"/>
      <c r="AQ48" s="127"/>
      <c r="AR48" s="127"/>
      <c r="AS48" s="129">
        <v>8</v>
      </c>
      <c r="AT48" s="129"/>
      <c r="AU48" s="144">
        <f>AE48-AI48-AS48</f>
        <v>76</v>
      </c>
      <c r="AV48" s="144"/>
      <c r="AW48" s="221">
        <v>2</v>
      </c>
      <c r="AX48" s="222"/>
      <c r="AY48" s="222"/>
      <c r="AZ48" s="222"/>
      <c r="BA48" s="134"/>
      <c r="BB48" s="134"/>
      <c r="BC48" s="134"/>
      <c r="BD48" s="135"/>
      <c r="BE48" s="138"/>
      <c r="BF48" s="137"/>
      <c r="BG48" s="137"/>
      <c r="BH48" s="137"/>
      <c r="BI48" s="134"/>
      <c r="BJ48" s="134"/>
      <c r="BK48" s="134"/>
      <c r="BL48" s="135"/>
      <c r="BM48" s="50"/>
      <c r="BN48" s="50"/>
      <c r="BO48" s="50"/>
      <c r="BP48" s="50"/>
    </row>
    <row r="49" spans="4:68" s="32" customFormat="1">
      <c r="D49" s="34"/>
      <c r="E49" s="34"/>
      <c r="F49" s="34"/>
      <c r="G49" s="136"/>
      <c r="H49" s="12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32"/>
      <c r="AF49" s="133"/>
      <c r="AG49" s="127"/>
      <c r="AH49" s="127"/>
      <c r="AI49" s="126"/>
      <c r="AJ49" s="126"/>
      <c r="AK49" s="126"/>
      <c r="AL49" s="126"/>
      <c r="AM49" s="126"/>
      <c r="AN49" s="126"/>
      <c r="AO49" s="126"/>
      <c r="AP49" s="126"/>
      <c r="AQ49" s="127"/>
      <c r="AR49" s="127"/>
      <c r="AS49" s="129"/>
      <c r="AT49" s="129"/>
      <c r="AU49" s="144"/>
      <c r="AV49" s="144"/>
      <c r="AW49" s="136">
        <v>18</v>
      </c>
      <c r="AX49" s="137"/>
      <c r="AY49" s="127">
        <v>18</v>
      </c>
      <c r="AZ49" s="127"/>
      <c r="BA49" s="127"/>
      <c r="BB49" s="127"/>
      <c r="BC49" s="134"/>
      <c r="BD49" s="135"/>
      <c r="BE49" s="138"/>
      <c r="BF49" s="137"/>
      <c r="BG49" s="127"/>
      <c r="BH49" s="127"/>
      <c r="BI49" s="127"/>
      <c r="BJ49" s="127"/>
      <c r="BK49" s="134"/>
      <c r="BL49" s="135"/>
      <c r="BM49" s="50"/>
      <c r="BN49" s="50"/>
      <c r="BO49" s="50"/>
      <c r="BP49" s="50"/>
    </row>
    <row r="50" spans="4:68" s="32" customFormat="1" ht="12.75" customHeight="1">
      <c r="D50" s="34"/>
      <c r="E50" s="34"/>
      <c r="F50" s="34"/>
      <c r="G50" s="136">
        <v>4</v>
      </c>
      <c r="H50" s="127"/>
      <c r="I50" s="87" t="s">
        <v>89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127"/>
      <c r="V50" s="127"/>
      <c r="W50" s="127"/>
      <c r="X50" s="127">
        <v>2</v>
      </c>
      <c r="Y50" s="127"/>
      <c r="Z50" s="127"/>
      <c r="AA50" s="127"/>
      <c r="AB50" s="127"/>
      <c r="AC50" s="127"/>
      <c r="AD50" s="127"/>
      <c r="AE50" s="130">
        <f>AG50*30</f>
        <v>150</v>
      </c>
      <c r="AF50" s="131"/>
      <c r="AG50" s="127">
        <v>5</v>
      </c>
      <c r="AH50" s="127"/>
      <c r="AI50" s="225">
        <f>SUM(AK50:AP51)</f>
        <v>52</v>
      </c>
      <c r="AJ50" s="225"/>
      <c r="AK50" s="126">
        <v>26</v>
      </c>
      <c r="AL50" s="126"/>
      <c r="AM50" s="126">
        <v>26</v>
      </c>
      <c r="AN50" s="126"/>
      <c r="AO50" s="126"/>
      <c r="AP50" s="126"/>
      <c r="AQ50" s="127"/>
      <c r="AR50" s="127"/>
      <c r="AS50" s="129">
        <v>10</v>
      </c>
      <c r="AT50" s="129"/>
      <c r="AU50" s="144">
        <f>AE50-AI50-AS50</f>
        <v>88</v>
      </c>
      <c r="AV50" s="144"/>
      <c r="AW50" s="136"/>
      <c r="AX50" s="137"/>
      <c r="AY50" s="137"/>
      <c r="AZ50" s="137"/>
      <c r="BA50" s="227">
        <v>3</v>
      </c>
      <c r="BB50" s="227"/>
      <c r="BC50" s="227"/>
      <c r="BD50" s="402"/>
      <c r="BE50" s="138"/>
      <c r="BF50" s="137"/>
      <c r="BG50" s="137"/>
      <c r="BH50" s="137"/>
      <c r="BI50" s="134"/>
      <c r="BJ50" s="134"/>
      <c r="BK50" s="134"/>
      <c r="BL50" s="135"/>
      <c r="BM50" s="50"/>
      <c r="BN50" s="50"/>
      <c r="BO50" s="50"/>
      <c r="BP50" s="50"/>
    </row>
    <row r="51" spans="4:68" s="32" customFormat="1">
      <c r="D51" s="34"/>
      <c r="E51" s="34"/>
      <c r="F51" s="34"/>
      <c r="G51" s="136"/>
      <c r="H51" s="12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32"/>
      <c r="AF51" s="133"/>
      <c r="AG51" s="127"/>
      <c r="AH51" s="127"/>
      <c r="AI51" s="139"/>
      <c r="AJ51" s="139"/>
      <c r="AK51" s="126"/>
      <c r="AL51" s="126"/>
      <c r="AM51" s="126"/>
      <c r="AN51" s="126"/>
      <c r="AO51" s="126"/>
      <c r="AP51" s="126"/>
      <c r="AQ51" s="127"/>
      <c r="AR51" s="127"/>
      <c r="AS51" s="129"/>
      <c r="AT51" s="129"/>
      <c r="AU51" s="144"/>
      <c r="AV51" s="144"/>
      <c r="AW51" s="136"/>
      <c r="AX51" s="137"/>
      <c r="AY51" s="127"/>
      <c r="AZ51" s="127"/>
      <c r="BA51" s="127">
        <v>26</v>
      </c>
      <c r="BB51" s="127"/>
      <c r="BC51" s="134">
        <v>26</v>
      </c>
      <c r="BD51" s="135"/>
      <c r="BE51" s="138"/>
      <c r="BF51" s="137"/>
      <c r="BG51" s="127"/>
      <c r="BH51" s="127"/>
      <c r="BI51" s="127"/>
      <c r="BJ51" s="127"/>
      <c r="BK51" s="134"/>
      <c r="BL51" s="135"/>
      <c r="BM51" s="50"/>
      <c r="BN51" s="50"/>
      <c r="BO51" s="50"/>
      <c r="BP51" s="50"/>
    </row>
    <row r="52" spans="4:68" s="32" customFormat="1" ht="12.75" customHeight="1">
      <c r="D52" s="34"/>
      <c r="E52" s="34"/>
      <c r="F52" s="34"/>
      <c r="G52" s="136">
        <v>5</v>
      </c>
      <c r="H52" s="127"/>
      <c r="I52" s="87" t="s">
        <v>90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7">
        <v>1</v>
      </c>
      <c r="V52" s="127"/>
      <c r="W52" s="127"/>
      <c r="X52" s="127"/>
      <c r="Y52" s="127"/>
      <c r="Z52" s="127"/>
      <c r="AA52" s="127"/>
      <c r="AB52" s="127"/>
      <c r="AC52" s="127"/>
      <c r="AD52" s="127"/>
      <c r="AE52" s="130">
        <f>AG52*30</f>
        <v>120</v>
      </c>
      <c r="AF52" s="131"/>
      <c r="AG52" s="130">
        <v>4</v>
      </c>
      <c r="AH52" s="131"/>
      <c r="AI52" s="126">
        <f>SUM(AK52:AP53)</f>
        <v>36</v>
      </c>
      <c r="AJ52" s="126"/>
      <c r="AK52" s="126">
        <v>18</v>
      </c>
      <c r="AL52" s="126"/>
      <c r="AM52" s="126">
        <v>18</v>
      </c>
      <c r="AN52" s="126"/>
      <c r="AO52" s="126"/>
      <c r="AP52" s="126"/>
      <c r="AQ52" s="127"/>
      <c r="AR52" s="127"/>
      <c r="AS52" s="129">
        <v>8</v>
      </c>
      <c r="AT52" s="129"/>
      <c r="AU52" s="144">
        <f>AE52-AI52-AS52</f>
        <v>76</v>
      </c>
      <c r="AV52" s="144"/>
      <c r="AW52" s="404">
        <v>2</v>
      </c>
      <c r="AX52" s="227"/>
      <c r="AY52" s="227"/>
      <c r="AZ52" s="405"/>
      <c r="BA52" s="403"/>
      <c r="BB52" s="134"/>
      <c r="BC52" s="134"/>
      <c r="BD52" s="135"/>
      <c r="BE52" s="138"/>
      <c r="BF52" s="137"/>
      <c r="BG52" s="137"/>
      <c r="BH52" s="137"/>
      <c r="BI52" s="134"/>
      <c r="BJ52" s="134"/>
      <c r="BK52" s="134"/>
      <c r="BL52" s="135"/>
      <c r="BM52" s="50"/>
      <c r="BN52" s="50"/>
      <c r="BO52" s="50"/>
      <c r="BP52" s="50"/>
    </row>
    <row r="53" spans="4:68" s="32" customFormat="1" ht="16.5" customHeight="1">
      <c r="D53" s="34"/>
      <c r="E53" s="34"/>
      <c r="F53" s="34"/>
      <c r="G53" s="136"/>
      <c r="H53" s="12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32"/>
      <c r="AF53" s="133"/>
      <c r="AG53" s="132"/>
      <c r="AH53" s="133"/>
      <c r="AI53" s="126"/>
      <c r="AJ53" s="126"/>
      <c r="AK53" s="126"/>
      <c r="AL53" s="126"/>
      <c r="AM53" s="126"/>
      <c r="AN53" s="126"/>
      <c r="AO53" s="126"/>
      <c r="AP53" s="126"/>
      <c r="AQ53" s="127"/>
      <c r="AR53" s="127"/>
      <c r="AS53" s="129"/>
      <c r="AT53" s="129"/>
      <c r="AU53" s="144"/>
      <c r="AV53" s="144"/>
      <c r="AW53" s="136">
        <v>18</v>
      </c>
      <c r="AX53" s="127"/>
      <c r="AY53" s="134">
        <v>18</v>
      </c>
      <c r="AZ53" s="406"/>
      <c r="BA53" s="138"/>
      <c r="BB53" s="127"/>
      <c r="BC53" s="134"/>
      <c r="BD53" s="135"/>
      <c r="BE53" s="138"/>
      <c r="BF53" s="137"/>
      <c r="BG53" s="127"/>
      <c r="BH53" s="127"/>
      <c r="BI53" s="127"/>
      <c r="BJ53" s="127"/>
      <c r="BK53" s="134"/>
      <c r="BL53" s="135"/>
      <c r="BM53" s="50"/>
      <c r="BN53" s="50"/>
      <c r="BO53" s="50"/>
      <c r="BP53" s="50"/>
    </row>
    <row r="54" spans="4:68" s="32" customFormat="1" ht="10.5" customHeight="1">
      <c r="D54" s="34"/>
      <c r="E54" s="34"/>
      <c r="F54" s="34"/>
      <c r="G54" s="136">
        <v>6</v>
      </c>
      <c r="H54" s="127"/>
      <c r="I54" s="87" t="s">
        <v>91</v>
      </c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127">
        <v>1</v>
      </c>
      <c r="V54" s="127"/>
      <c r="W54" s="127"/>
      <c r="X54" s="127"/>
      <c r="Y54" s="127"/>
      <c r="Z54" s="127"/>
      <c r="AA54" s="127"/>
      <c r="AB54" s="127"/>
      <c r="AC54" s="127"/>
      <c r="AD54" s="127"/>
      <c r="AE54" s="130">
        <f>AG54*30</f>
        <v>150</v>
      </c>
      <c r="AF54" s="131"/>
      <c r="AG54" s="130">
        <v>5</v>
      </c>
      <c r="AH54" s="131"/>
      <c r="AI54" s="126">
        <f>SUM(AK54:AP55)</f>
        <v>54</v>
      </c>
      <c r="AJ54" s="126"/>
      <c r="AK54" s="126">
        <v>28</v>
      </c>
      <c r="AL54" s="126"/>
      <c r="AM54" s="126">
        <v>26</v>
      </c>
      <c r="AN54" s="126"/>
      <c r="AO54" s="126"/>
      <c r="AP54" s="126"/>
      <c r="AQ54" s="127"/>
      <c r="AR54" s="127"/>
      <c r="AS54" s="129">
        <v>10</v>
      </c>
      <c r="AT54" s="129"/>
      <c r="AU54" s="144">
        <f>AE54-AI54-AS54</f>
        <v>86</v>
      </c>
      <c r="AV54" s="144"/>
      <c r="AW54" s="404">
        <v>3</v>
      </c>
      <c r="AX54" s="227"/>
      <c r="AY54" s="227"/>
      <c r="AZ54" s="405"/>
      <c r="BA54" s="403"/>
      <c r="BB54" s="134"/>
      <c r="BC54" s="134"/>
      <c r="BD54" s="135"/>
      <c r="BE54" s="138"/>
      <c r="BF54" s="137"/>
      <c r="BG54" s="137"/>
      <c r="BH54" s="137"/>
      <c r="BI54" s="134"/>
      <c r="BJ54" s="134"/>
      <c r="BK54" s="134"/>
      <c r="BL54" s="135"/>
      <c r="BM54" s="50"/>
      <c r="BN54" s="50"/>
      <c r="BO54" s="50"/>
      <c r="BP54" s="50"/>
    </row>
    <row r="55" spans="4:68" s="32" customFormat="1" ht="12.75" customHeight="1">
      <c r="D55" s="34"/>
      <c r="E55" s="34"/>
      <c r="F55" s="34"/>
      <c r="G55" s="136"/>
      <c r="H55" s="12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32"/>
      <c r="AF55" s="133"/>
      <c r="AG55" s="132"/>
      <c r="AH55" s="133"/>
      <c r="AI55" s="126"/>
      <c r="AJ55" s="126"/>
      <c r="AK55" s="126"/>
      <c r="AL55" s="126"/>
      <c r="AM55" s="126"/>
      <c r="AN55" s="126"/>
      <c r="AO55" s="126"/>
      <c r="AP55" s="126"/>
      <c r="AQ55" s="127"/>
      <c r="AR55" s="127"/>
      <c r="AS55" s="129"/>
      <c r="AT55" s="129"/>
      <c r="AU55" s="144"/>
      <c r="AV55" s="144"/>
      <c r="AW55" s="136">
        <v>28</v>
      </c>
      <c r="AX55" s="127"/>
      <c r="AY55" s="134">
        <v>26</v>
      </c>
      <c r="AZ55" s="406"/>
      <c r="BA55" s="138"/>
      <c r="BB55" s="127"/>
      <c r="BC55" s="134"/>
      <c r="BD55" s="135"/>
      <c r="BE55" s="138"/>
      <c r="BF55" s="137"/>
      <c r="BG55" s="127"/>
      <c r="BH55" s="127"/>
      <c r="BI55" s="127"/>
      <c r="BJ55" s="127"/>
      <c r="BK55" s="134"/>
      <c r="BL55" s="135"/>
      <c r="BM55" s="50"/>
      <c r="BN55" s="50"/>
      <c r="BO55" s="50"/>
      <c r="BP55" s="50"/>
    </row>
    <row r="56" spans="4:68" s="32" customFormat="1" ht="12.75" customHeight="1">
      <c r="D56" s="34"/>
      <c r="E56" s="34"/>
      <c r="F56" s="34"/>
      <c r="G56" s="136">
        <v>7</v>
      </c>
      <c r="H56" s="127"/>
      <c r="I56" s="87" t="s">
        <v>92</v>
      </c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127">
        <v>1</v>
      </c>
      <c r="V56" s="127"/>
      <c r="W56" s="127"/>
      <c r="X56" s="127"/>
      <c r="Y56" s="127"/>
      <c r="Z56" s="127"/>
      <c r="AA56" s="127"/>
      <c r="AB56" s="127"/>
      <c r="AC56" s="127"/>
      <c r="AD56" s="127"/>
      <c r="AE56" s="130">
        <f>AG56*30</f>
        <v>150</v>
      </c>
      <c r="AF56" s="131"/>
      <c r="AG56" s="130">
        <v>5</v>
      </c>
      <c r="AH56" s="131"/>
      <c r="AI56" s="225">
        <f>SUM(AK56:AP57)</f>
        <v>54</v>
      </c>
      <c r="AJ56" s="225"/>
      <c r="AK56" s="126">
        <v>28</v>
      </c>
      <c r="AL56" s="126"/>
      <c r="AM56" s="126">
        <v>26</v>
      </c>
      <c r="AN56" s="126"/>
      <c r="AO56" s="126"/>
      <c r="AP56" s="126"/>
      <c r="AQ56" s="127"/>
      <c r="AR56" s="127"/>
      <c r="AS56" s="129">
        <v>10</v>
      </c>
      <c r="AT56" s="129"/>
      <c r="AU56" s="144">
        <f>AE56-AI56-AS56</f>
        <v>86</v>
      </c>
      <c r="AV56" s="144"/>
      <c r="AW56" s="222">
        <v>3</v>
      </c>
      <c r="AX56" s="222"/>
      <c r="AY56" s="222"/>
      <c r="AZ56" s="222"/>
      <c r="BA56" s="227"/>
      <c r="BB56" s="227"/>
      <c r="BC56" s="227"/>
      <c r="BD56" s="227"/>
      <c r="BE56" s="137"/>
      <c r="BF56" s="137"/>
      <c r="BG56" s="137"/>
      <c r="BH56" s="137"/>
      <c r="BI56" s="134"/>
      <c r="BJ56" s="134"/>
      <c r="BK56" s="134"/>
      <c r="BL56" s="135"/>
      <c r="BM56" s="50"/>
      <c r="BN56" s="50"/>
      <c r="BO56" s="50"/>
      <c r="BP56" s="50"/>
    </row>
    <row r="57" spans="4:68" s="32" customFormat="1">
      <c r="D57" s="34"/>
      <c r="E57" s="34"/>
      <c r="F57" s="34"/>
      <c r="G57" s="136"/>
      <c r="H57" s="12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32"/>
      <c r="AF57" s="133"/>
      <c r="AG57" s="132"/>
      <c r="AH57" s="133"/>
      <c r="AI57" s="126"/>
      <c r="AJ57" s="126"/>
      <c r="AK57" s="126"/>
      <c r="AL57" s="126"/>
      <c r="AM57" s="126"/>
      <c r="AN57" s="126"/>
      <c r="AO57" s="126"/>
      <c r="AP57" s="126"/>
      <c r="AQ57" s="127"/>
      <c r="AR57" s="127"/>
      <c r="AS57" s="129"/>
      <c r="AT57" s="129"/>
      <c r="AU57" s="144"/>
      <c r="AV57" s="144"/>
      <c r="AW57" s="137">
        <v>28</v>
      </c>
      <c r="AX57" s="137"/>
      <c r="AY57" s="127">
        <v>26</v>
      </c>
      <c r="AZ57" s="127"/>
      <c r="BA57" s="127"/>
      <c r="BB57" s="127"/>
      <c r="BC57" s="134"/>
      <c r="BD57" s="134"/>
      <c r="BE57" s="137"/>
      <c r="BF57" s="137"/>
      <c r="BG57" s="127"/>
      <c r="BH57" s="127"/>
      <c r="BI57" s="127"/>
      <c r="BJ57" s="127"/>
      <c r="BK57" s="134"/>
      <c r="BL57" s="135"/>
      <c r="BM57" s="50"/>
      <c r="BN57" s="50"/>
      <c r="BO57" s="50"/>
      <c r="BP57" s="50"/>
    </row>
    <row r="58" spans="4:68" s="32" customFormat="1">
      <c r="D58" s="34"/>
      <c r="E58" s="34"/>
      <c r="F58" s="34"/>
      <c r="G58" s="136">
        <v>8</v>
      </c>
      <c r="H58" s="127"/>
      <c r="I58" s="87" t="s">
        <v>93</v>
      </c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127">
        <v>2</v>
      </c>
      <c r="V58" s="127"/>
      <c r="W58" s="127"/>
      <c r="X58" s="127"/>
      <c r="Y58" s="127"/>
      <c r="Z58" s="127"/>
      <c r="AA58" s="127"/>
      <c r="AB58" s="127"/>
      <c r="AC58" s="127"/>
      <c r="AD58" s="127"/>
      <c r="AE58" s="130">
        <f>AG58*30</f>
        <v>90</v>
      </c>
      <c r="AF58" s="131"/>
      <c r="AG58" s="130">
        <v>3</v>
      </c>
      <c r="AH58" s="131"/>
      <c r="AI58" s="225">
        <f>SUM(AK58:AP59)</f>
        <v>36</v>
      </c>
      <c r="AJ58" s="225"/>
      <c r="AK58" s="126">
        <v>18</v>
      </c>
      <c r="AL58" s="126"/>
      <c r="AM58" s="126">
        <v>18</v>
      </c>
      <c r="AN58" s="126"/>
      <c r="AO58" s="126"/>
      <c r="AP58" s="126"/>
      <c r="AQ58" s="127"/>
      <c r="AR58" s="127"/>
      <c r="AS58" s="129">
        <v>6</v>
      </c>
      <c r="AT58" s="129"/>
      <c r="AU58" s="144">
        <f>AE58-AI58-AS58</f>
        <v>48</v>
      </c>
      <c r="AV58" s="144"/>
      <c r="AW58" s="137"/>
      <c r="AX58" s="137"/>
      <c r="AY58" s="137"/>
      <c r="AZ58" s="137"/>
      <c r="BA58" s="227">
        <v>2</v>
      </c>
      <c r="BB58" s="227"/>
      <c r="BC58" s="227"/>
      <c r="BD58" s="227"/>
      <c r="BE58" s="137"/>
      <c r="BF58" s="137"/>
      <c r="BG58" s="137"/>
      <c r="BH58" s="137"/>
      <c r="BI58" s="134"/>
      <c r="BJ58" s="134"/>
      <c r="BK58" s="134"/>
      <c r="BL58" s="135"/>
      <c r="BM58" s="50"/>
      <c r="BN58" s="50"/>
      <c r="BO58" s="50"/>
      <c r="BP58" s="50"/>
    </row>
    <row r="59" spans="4:68" s="32" customFormat="1" ht="13.5" thickBot="1">
      <c r="D59" s="34"/>
      <c r="E59" s="34"/>
      <c r="F59" s="34"/>
      <c r="G59" s="396"/>
      <c r="H59" s="39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32"/>
      <c r="AF59" s="133"/>
      <c r="AG59" s="132"/>
      <c r="AH59" s="133"/>
      <c r="AI59" s="126"/>
      <c r="AJ59" s="126"/>
      <c r="AK59" s="126"/>
      <c r="AL59" s="126"/>
      <c r="AM59" s="126"/>
      <c r="AN59" s="126"/>
      <c r="AO59" s="126"/>
      <c r="AP59" s="126"/>
      <c r="AQ59" s="127"/>
      <c r="AR59" s="127"/>
      <c r="AS59" s="129"/>
      <c r="AT59" s="129"/>
      <c r="AU59" s="144"/>
      <c r="AV59" s="144"/>
      <c r="AW59" s="137"/>
      <c r="AX59" s="137"/>
      <c r="AY59" s="127"/>
      <c r="AZ59" s="127"/>
      <c r="BA59" s="127">
        <v>18</v>
      </c>
      <c r="BB59" s="127"/>
      <c r="BC59" s="134">
        <v>18</v>
      </c>
      <c r="BD59" s="134"/>
      <c r="BE59" s="426"/>
      <c r="BF59" s="426"/>
      <c r="BG59" s="397"/>
      <c r="BH59" s="397"/>
      <c r="BI59" s="397"/>
      <c r="BJ59" s="397"/>
      <c r="BK59" s="424"/>
      <c r="BL59" s="425"/>
      <c r="BM59" s="50"/>
      <c r="BN59" s="50"/>
      <c r="BO59" s="50"/>
      <c r="BP59" s="50"/>
    </row>
    <row r="60" spans="4:68" s="32" customFormat="1" ht="11.1" customHeight="1">
      <c r="D60" s="34"/>
      <c r="E60" s="34"/>
      <c r="F60" s="34"/>
      <c r="G60" s="216"/>
      <c r="H60" s="73"/>
      <c r="I60" s="390" t="s">
        <v>94</v>
      </c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2"/>
      <c r="U60" s="73">
        <v>4</v>
      </c>
      <c r="V60" s="73"/>
      <c r="W60" s="73"/>
      <c r="X60" s="73">
        <v>4</v>
      </c>
      <c r="Y60" s="73"/>
      <c r="Z60" s="73"/>
      <c r="AA60" s="73"/>
      <c r="AB60" s="73"/>
      <c r="AC60" s="73"/>
      <c r="AD60" s="73"/>
      <c r="AE60" s="73">
        <f>SUM(AE44:AF59)</f>
        <v>960</v>
      </c>
      <c r="AF60" s="73"/>
      <c r="AG60" s="73">
        <f>SUM(AG44:AH59)</f>
        <v>32</v>
      </c>
      <c r="AH60" s="73"/>
      <c r="AI60" s="73">
        <f>SUM(AI44:AJ59)</f>
        <v>328</v>
      </c>
      <c r="AJ60" s="73"/>
      <c r="AK60" s="73">
        <f>SUM(AK44:AL59)</f>
        <v>154</v>
      </c>
      <c r="AL60" s="73"/>
      <c r="AM60" s="73">
        <f>SUM(AM44:AN59)</f>
        <v>156</v>
      </c>
      <c r="AN60" s="73"/>
      <c r="AO60" s="73">
        <f>SUM(AO44:AP59)</f>
        <v>18</v>
      </c>
      <c r="AP60" s="73"/>
      <c r="AQ60" s="73">
        <f>SUM(AQ44:AR59)</f>
        <v>0</v>
      </c>
      <c r="AR60" s="73"/>
      <c r="AS60" s="73">
        <f>SUM(AS44:AT59)</f>
        <v>64</v>
      </c>
      <c r="AT60" s="73"/>
      <c r="AU60" s="218">
        <f>AE60-AI60-AS60</f>
        <v>568</v>
      </c>
      <c r="AV60" s="218"/>
      <c r="AW60" s="219">
        <f>AW44+AW46+AW48+AW50+AW52+AW54+AW56+AW58</f>
        <v>12</v>
      </c>
      <c r="AX60" s="212"/>
      <c r="AY60" s="212"/>
      <c r="AZ60" s="226"/>
      <c r="BA60" s="219">
        <f>BA44+BA46+BA48+BA50+BA52+BA54+BA56+BA58</f>
        <v>6.5</v>
      </c>
      <c r="BB60" s="212"/>
      <c r="BC60" s="212"/>
      <c r="BD60" s="226"/>
      <c r="BE60" s="219">
        <f>BE44+BE46+BE48+BE50+BE52+BE54+BE56+BE58</f>
        <v>0</v>
      </c>
      <c r="BF60" s="212"/>
      <c r="BG60" s="212"/>
      <c r="BH60" s="226"/>
      <c r="BI60" s="219">
        <f>BI44+BI46+BI48+BI50+BI52+BI54+BI56+BI58</f>
        <v>0</v>
      </c>
      <c r="BJ60" s="212"/>
      <c r="BK60" s="212"/>
      <c r="BL60" s="226"/>
      <c r="BM60" s="50"/>
      <c r="BN60" s="50"/>
      <c r="BO60" s="50"/>
      <c r="BP60" s="50"/>
    </row>
    <row r="61" spans="4:68" s="32" customFormat="1" ht="15" customHeight="1" thickBot="1">
      <c r="D61" s="34"/>
      <c r="E61" s="34"/>
      <c r="F61" s="34"/>
      <c r="G61" s="223"/>
      <c r="H61" s="74"/>
      <c r="I61" s="393"/>
      <c r="J61" s="394"/>
      <c r="K61" s="394"/>
      <c r="L61" s="394"/>
      <c r="M61" s="394"/>
      <c r="N61" s="394"/>
      <c r="O61" s="394"/>
      <c r="P61" s="394"/>
      <c r="Q61" s="394"/>
      <c r="R61" s="394"/>
      <c r="S61" s="394"/>
      <c r="T61" s="395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229"/>
      <c r="AV61" s="229"/>
      <c r="AW61" s="223">
        <f>AW45+AW47+AW49+AW51+AW53+AW55+AW57+AW59</f>
        <v>110</v>
      </c>
      <c r="AX61" s="224"/>
      <c r="AY61" s="223">
        <f>AY45+AY47+AY49+AY51+AY53+AY55+AY57+AY59</f>
        <v>106</v>
      </c>
      <c r="AZ61" s="224"/>
      <c r="BA61" s="223">
        <f>BA45+BA47+BA49+BA51+BA53+BA55+BA57+BA59</f>
        <v>44</v>
      </c>
      <c r="BB61" s="224"/>
      <c r="BC61" s="223">
        <f>BC45+BC47+BC49+BC51+BC53+BC55+BC57+BC59</f>
        <v>68</v>
      </c>
      <c r="BD61" s="224"/>
      <c r="BE61" s="223">
        <f>BE45+BE47+BE49+BE51+BE53+BE55+BE57+BE59</f>
        <v>0</v>
      </c>
      <c r="BF61" s="224"/>
      <c r="BG61" s="223">
        <f>BG45+BG47+BG49+BG51+BG53+BG55+BG57+BG59</f>
        <v>0</v>
      </c>
      <c r="BH61" s="224"/>
      <c r="BI61" s="223">
        <f>BI45+BI47+BI49+BI51+BI53+BI55+BI57+BI59</f>
        <v>0</v>
      </c>
      <c r="BJ61" s="224"/>
      <c r="BK61" s="223">
        <f>BK45+BK47+BK49+BK51+BK53+BK55+BK57+BK59</f>
        <v>0</v>
      </c>
      <c r="BL61" s="224"/>
      <c r="BM61" s="50"/>
      <c r="BN61" s="50"/>
      <c r="BO61" s="50"/>
      <c r="BP61" s="50"/>
    </row>
    <row r="62" spans="4:68" s="32" customFormat="1" ht="10.9" customHeight="1">
      <c r="D62" s="34"/>
      <c r="E62" s="34"/>
      <c r="F62" s="34"/>
      <c r="G62" s="216"/>
      <c r="H62" s="73"/>
      <c r="I62" s="390" t="s">
        <v>95</v>
      </c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2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>
        <f>AG60</f>
        <v>32</v>
      </c>
      <c r="AH62" s="73"/>
      <c r="AI62" s="73"/>
      <c r="AJ62" s="73"/>
      <c r="AK62" s="73"/>
      <c r="AL62" s="73"/>
      <c r="AM62" s="73"/>
      <c r="AN62" s="73"/>
      <c r="AO62" s="73"/>
      <c r="AP62" s="73"/>
      <c r="AQ62" s="217"/>
      <c r="AR62" s="217"/>
      <c r="AS62" s="217"/>
      <c r="AT62" s="217"/>
      <c r="AU62" s="217"/>
      <c r="AV62" s="218"/>
      <c r="AW62" s="232">
        <f>AG44+AG48+AG52+AG54+AG56</f>
        <v>21</v>
      </c>
      <c r="AX62" s="233"/>
      <c r="AY62" s="233"/>
      <c r="AZ62" s="234"/>
      <c r="BA62" s="233">
        <f>AG46+AG50+AG58</f>
        <v>11</v>
      </c>
      <c r="BB62" s="233"/>
      <c r="BC62" s="233"/>
      <c r="BD62" s="238"/>
      <c r="BE62" s="232"/>
      <c r="BF62" s="233"/>
      <c r="BG62" s="233"/>
      <c r="BH62" s="234"/>
      <c r="BI62" s="233"/>
      <c r="BJ62" s="233"/>
      <c r="BK62" s="233"/>
      <c r="BL62" s="238"/>
      <c r="BM62" s="50"/>
      <c r="BN62" s="50"/>
      <c r="BO62" s="50"/>
      <c r="BP62" s="50"/>
    </row>
    <row r="63" spans="4:68" s="32" customFormat="1" ht="15" customHeight="1" thickBot="1">
      <c r="D63" s="34"/>
      <c r="E63" s="34"/>
      <c r="F63" s="34"/>
      <c r="G63" s="223"/>
      <c r="H63" s="74"/>
      <c r="I63" s="393"/>
      <c r="J63" s="394"/>
      <c r="K63" s="394"/>
      <c r="L63" s="394"/>
      <c r="M63" s="394"/>
      <c r="N63" s="394"/>
      <c r="O63" s="394"/>
      <c r="P63" s="394"/>
      <c r="Q63" s="394"/>
      <c r="R63" s="394"/>
      <c r="S63" s="394"/>
      <c r="T63" s="395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228"/>
      <c r="AR63" s="228"/>
      <c r="AS63" s="228"/>
      <c r="AT63" s="228"/>
      <c r="AU63" s="228"/>
      <c r="AV63" s="229"/>
      <c r="AW63" s="235"/>
      <c r="AX63" s="236"/>
      <c r="AY63" s="236"/>
      <c r="AZ63" s="237"/>
      <c r="BA63" s="236"/>
      <c r="BB63" s="236"/>
      <c r="BC63" s="236"/>
      <c r="BD63" s="239"/>
      <c r="BE63" s="235"/>
      <c r="BF63" s="236"/>
      <c r="BG63" s="236"/>
      <c r="BH63" s="237"/>
      <c r="BI63" s="236"/>
      <c r="BJ63" s="236"/>
      <c r="BK63" s="236"/>
      <c r="BL63" s="239"/>
      <c r="BM63" s="50"/>
      <c r="BN63" s="50"/>
      <c r="BO63" s="50"/>
      <c r="BP63" s="50"/>
    </row>
    <row r="64" spans="4:68" s="32" customFormat="1" ht="13.5" customHeight="1" thickBot="1">
      <c r="D64" s="34"/>
      <c r="E64" s="34"/>
      <c r="F64" s="34"/>
      <c r="G64" s="244" t="s">
        <v>96</v>
      </c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  <c r="AK64" s="245"/>
      <c r="AL64" s="245"/>
      <c r="AM64" s="245"/>
      <c r="AN64" s="245"/>
      <c r="AO64" s="245"/>
      <c r="AP64" s="245"/>
      <c r="AQ64" s="245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E64" s="245"/>
      <c r="BF64" s="245"/>
      <c r="BG64" s="245"/>
      <c r="BH64" s="245"/>
      <c r="BI64" s="245"/>
      <c r="BJ64" s="245"/>
      <c r="BK64" s="245"/>
      <c r="BL64" s="246"/>
      <c r="BM64" s="50"/>
      <c r="BN64" s="50"/>
      <c r="BO64" s="50"/>
      <c r="BP64" s="50"/>
    </row>
    <row r="65" spans="4:68" s="32" customFormat="1" ht="13.5" customHeight="1" thickBot="1">
      <c r="D65" s="34"/>
      <c r="E65" s="34"/>
      <c r="F65" s="34"/>
      <c r="G65" s="398" t="s">
        <v>97</v>
      </c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400"/>
      <c r="BM65" s="50"/>
      <c r="BN65" s="50"/>
      <c r="BO65" s="50"/>
      <c r="BP65" s="50"/>
    </row>
    <row r="66" spans="4:68" s="32" customFormat="1" ht="12.75" customHeight="1">
      <c r="D66" s="34"/>
      <c r="E66" s="34"/>
      <c r="F66" s="34"/>
      <c r="G66" s="230">
        <v>1</v>
      </c>
      <c r="H66" s="231"/>
      <c r="I66" s="87" t="s">
        <v>98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127">
        <v>3</v>
      </c>
      <c r="V66" s="127"/>
      <c r="W66" s="127"/>
      <c r="X66" s="127"/>
      <c r="Y66" s="127"/>
      <c r="Z66" s="127"/>
      <c r="AA66" s="127"/>
      <c r="AB66" s="127"/>
      <c r="AC66" s="127"/>
      <c r="AD66" s="127"/>
      <c r="AE66" s="127">
        <v>120</v>
      </c>
      <c r="AF66" s="127"/>
      <c r="AG66" s="130">
        <v>4</v>
      </c>
      <c r="AH66" s="131"/>
      <c r="AI66" s="240">
        <v>42</v>
      </c>
      <c r="AJ66" s="241"/>
      <c r="AK66" s="240">
        <v>20</v>
      </c>
      <c r="AL66" s="241"/>
      <c r="AM66" s="240">
        <v>22</v>
      </c>
      <c r="AN66" s="241"/>
      <c r="AO66" s="240"/>
      <c r="AP66" s="241"/>
      <c r="AQ66" s="130"/>
      <c r="AR66" s="131"/>
      <c r="AS66" s="416">
        <v>8</v>
      </c>
      <c r="AT66" s="417"/>
      <c r="AU66" s="144">
        <f>AE66-AI66-AS66</f>
        <v>70</v>
      </c>
      <c r="AV66" s="144"/>
      <c r="AW66" s="247"/>
      <c r="AX66" s="247"/>
      <c r="AY66" s="247"/>
      <c r="AZ66" s="247"/>
      <c r="BA66" s="248"/>
      <c r="BB66" s="248"/>
      <c r="BC66" s="248"/>
      <c r="BD66" s="248"/>
      <c r="BE66" s="249">
        <v>4.5</v>
      </c>
      <c r="BF66" s="249"/>
      <c r="BG66" s="249"/>
      <c r="BH66" s="249"/>
      <c r="BI66" s="248"/>
      <c r="BJ66" s="248"/>
      <c r="BK66" s="248"/>
      <c r="BL66" s="248"/>
      <c r="BM66" s="50"/>
      <c r="BN66" s="50"/>
      <c r="BO66" s="50"/>
      <c r="BP66" s="50"/>
    </row>
    <row r="67" spans="4:68" s="32" customFormat="1" ht="13.5" customHeight="1">
      <c r="D67" s="34"/>
      <c r="E67" s="34"/>
      <c r="F67" s="34"/>
      <c r="G67" s="136"/>
      <c r="H67" s="12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32"/>
      <c r="AH67" s="133"/>
      <c r="AI67" s="242"/>
      <c r="AJ67" s="243"/>
      <c r="AK67" s="242"/>
      <c r="AL67" s="243"/>
      <c r="AM67" s="242"/>
      <c r="AN67" s="243"/>
      <c r="AO67" s="242"/>
      <c r="AP67" s="243"/>
      <c r="AQ67" s="132"/>
      <c r="AR67" s="133"/>
      <c r="AS67" s="418"/>
      <c r="AT67" s="419"/>
      <c r="AU67" s="144"/>
      <c r="AV67" s="144"/>
      <c r="AW67" s="137"/>
      <c r="AX67" s="137"/>
      <c r="AY67" s="127"/>
      <c r="AZ67" s="127"/>
      <c r="BA67" s="127"/>
      <c r="BB67" s="127"/>
      <c r="BC67" s="134"/>
      <c r="BD67" s="134"/>
      <c r="BE67" s="137">
        <v>20</v>
      </c>
      <c r="BF67" s="137"/>
      <c r="BG67" s="127">
        <v>22</v>
      </c>
      <c r="BH67" s="127"/>
      <c r="BI67" s="127"/>
      <c r="BJ67" s="127"/>
      <c r="BK67" s="134"/>
      <c r="BL67" s="134"/>
      <c r="BM67" s="50"/>
      <c r="BN67" s="50"/>
      <c r="BO67" s="50"/>
      <c r="BP67" s="50"/>
    </row>
    <row r="68" spans="4:68" s="32" customFormat="1" ht="12.75" customHeight="1">
      <c r="D68" s="34"/>
      <c r="E68" s="34"/>
      <c r="F68" s="34"/>
      <c r="G68" s="136">
        <v>2</v>
      </c>
      <c r="H68" s="127"/>
      <c r="I68" s="87" t="s">
        <v>99</v>
      </c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127">
        <v>2</v>
      </c>
      <c r="V68" s="127"/>
      <c r="W68" s="127"/>
      <c r="X68" s="127"/>
      <c r="Y68" s="127"/>
      <c r="Z68" s="127"/>
      <c r="AA68" s="127"/>
      <c r="AB68" s="127"/>
      <c r="AC68" s="127"/>
      <c r="AD68" s="127"/>
      <c r="AE68" s="127">
        <f>AG68*30</f>
        <v>150</v>
      </c>
      <c r="AF68" s="127"/>
      <c r="AG68" s="127">
        <v>5</v>
      </c>
      <c r="AH68" s="127"/>
      <c r="AI68" s="240">
        <f>SUM(AK68:AP69)</f>
        <v>52</v>
      </c>
      <c r="AJ68" s="241"/>
      <c r="AK68" s="126">
        <v>26</v>
      </c>
      <c r="AL68" s="126"/>
      <c r="AM68" s="126">
        <v>26</v>
      </c>
      <c r="AN68" s="126"/>
      <c r="AO68" s="126"/>
      <c r="AP68" s="126"/>
      <c r="AQ68" s="127"/>
      <c r="AR68" s="127"/>
      <c r="AS68" s="129">
        <v>10</v>
      </c>
      <c r="AT68" s="129"/>
      <c r="AU68" s="144">
        <f>AE68-AI68-AS68</f>
        <v>88</v>
      </c>
      <c r="AV68" s="144"/>
      <c r="AW68" s="137"/>
      <c r="AX68" s="137"/>
      <c r="AY68" s="137"/>
      <c r="AZ68" s="137"/>
      <c r="BA68" s="227">
        <v>3</v>
      </c>
      <c r="BB68" s="227"/>
      <c r="BC68" s="227"/>
      <c r="BD68" s="227"/>
      <c r="BE68" s="137"/>
      <c r="BF68" s="137"/>
      <c r="BG68" s="137"/>
      <c r="BH68" s="137"/>
      <c r="BI68" s="134"/>
      <c r="BJ68" s="134"/>
      <c r="BK68" s="134"/>
      <c r="BL68" s="134"/>
      <c r="BM68" s="50"/>
      <c r="BN68" s="50"/>
      <c r="BO68" s="50"/>
      <c r="BP68" s="50"/>
    </row>
    <row r="69" spans="4:68" s="32" customFormat="1">
      <c r="D69" s="34"/>
      <c r="E69" s="34"/>
      <c r="F69" s="34"/>
      <c r="G69" s="136"/>
      <c r="H69" s="12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242"/>
      <c r="AJ69" s="243"/>
      <c r="AK69" s="126"/>
      <c r="AL69" s="126"/>
      <c r="AM69" s="126"/>
      <c r="AN69" s="126"/>
      <c r="AO69" s="126"/>
      <c r="AP69" s="126"/>
      <c r="AQ69" s="127"/>
      <c r="AR69" s="127"/>
      <c r="AS69" s="129"/>
      <c r="AT69" s="129"/>
      <c r="AU69" s="144"/>
      <c r="AV69" s="144"/>
      <c r="AW69" s="137"/>
      <c r="AX69" s="137"/>
      <c r="AY69" s="127"/>
      <c r="AZ69" s="127"/>
      <c r="BA69" s="127">
        <v>26</v>
      </c>
      <c r="BB69" s="127"/>
      <c r="BC69" s="134">
        <v>26</v>
      </c>
      <c r="BD69" s="134"/>
      <c r="BE69" s="137"/>
      <c r="BF69" s="137"/>
      <c r="BG69" s="127"/>
      <c r="BH69" s="127"/>
      <c r="BI69" s="127"/>
      <c r="BJ69" s="127"/>
      <c r="BK69" s="134"/>
      <c r="BL69" s="134"/>
      <c r="BM69" s="50"/>
      <c r="BN69" s="50"/>
      <c r="BO69" s="50"/>
      <c r="BP69" s="50"/>
    </row>
    <row r="70" spans="4:68" s="32" customFormat="1" ht="11.1" customHeight="1">
      <c r="D70" s="34"/>
      <c r="E70" s="34"/>
      <c r="F70" s="34"/>
      <c r="G70" s="136">
        <v>3</v>
      </c>
      <c r="H70" s="127"/>
      <c r="I70" s="87" t="s">
        <v>100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231">
        <v>1</v>
      </c>
      <c r="V70" s="231"/>
      <c r="W70" s="231"/>
      <c r="X70" s="231"/>
      <c r="Y70" s="231"/>
      <c r="Z70" s="231"/>
      <c r="AA70" s="231"/>
      <c r="AB70" s="231"/>
      <c r="AC70" s="231"/>
      <c r="AD70" s="231"/>
      <c r="AE70" s="231">
        <f>AG70*30</f>
        <v>150</v>
      </c>
      <c r="AF70" s="231"/>
      <c r="AG70" s="231">
        <v>5</v>
      </c>
      <c r="AH70" s="231"/>
      <c r="AI70" s="225">
        <v>54</v>
      </c>
      <c r="AJ70" s="225"/>
      <c r="AK70" s="225">
        <v>28</v>
      </c>
      <c r="AL70" s="225"/>
      <c r="AM70" s="225">
        <v>26</v>
      </c>
      <c r="AN70" s="225"/>
      <c r="AO70" s="225"/>
      <c r="AP70" s="225"/>
      <c r="AQ70" s="231"/>
      <c r="AR70" s="231"/>
      <c r="AS70" s="420">
        <v>10</v>
      </c>
      <c r="AT70" s="420"/>
      <c r="AU70" s="144">
        <f>AE70-AI70-AS70</f>
        <v>86</v>
      </c>
      <c r="AV70" s="144"/>
      <c r="AW70" s="227">
        <v>3</v>
      </c>
      <c r="AX70" s="227"/>
      <c r="AY70" s="227"/>
      <c r="AZ70" s="227"/>
      <c r="BA70" s="260"/>
      <c r="BB70" s="260"/>
      <c r="BC70" s="260"/>
      <c r="BD70" s="132"/>
      <c r="BE70" s="230"/>
      <c r="BF70" s="255"/>
      <c r="BG70" s="255"/>
      <c r="BH70" s="255"/>
      <c r="BI70" s="260"/>
      <c r="BJ70" s="260"/>
      <c r="BK70" s="260"/>
      <c r="BL70" s="261"/>
      <c r="BM70" s="50"/>
      <c r="BN70" s="50"/>
      <c r="BO70" s="50"/>
      <c r="BP70" s="50"/>
    </row>
    <row r="71" spans="4:68" s="32" customFormat="1" ht="11.1" customHeight="1">
      <c r="D71" s="34"/>
      <c r="E71" s="34"/>
      <c r="F71" s="34"/>
      <c r="G71" s="136"/>
      <c r="H71" s="12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6"/>
      <c r="AJ71" s="126"/>
      <c r="AK71" s="126"/>
      <c r="AL71" s="126"/>
      <c r="AM71" s="126"/>
      <c r="AN71" s="126"/>
      <c r="AO71" s="126"/>
      <c r="AP71" s="126"/>
      <c r="AQ71" s="127"/>
      <c r="AR71" s="127"/>
      <c r="AS71" s="129"/>
      <c r="AT71" s="129"/>
      <c r="AU71" s="144"/>
      <c r="AV71" s="144"/>
      <c r="AW71" s="127">
        <v>28</v>
      </c>
      <c r="AX71" s="127"/>
      <c r="AY71" s="134">
        <v>26</v>
      </c>
      <c r="AZ71" s="134"/>
      <c r="BA71" s="127"/>
      <c r="BB71" s="127"/>
      <c r="BC71" s="134"/>
      <c r="BD71" s="423"/>
      <c r="BE71" s="136"/>
      <c r="BF71" s="137"/>
      <c r="BG71" s="127"/>
      <c r="BH71" s="127"/>
      <c r="BI71" s="127"/>
      <c r="BJ71" s="127"/>
      <c r="BK71" s="134"/>
      <c r="BL71" s="135"/>
      <c r="BM71" s="50"/>
      <c r="BN71" s="50"/>
      <c r="BO71" s="50"/>
      <c r="BP71" s="50"/>
    </row>
    <row r="72" spans="4:68" s="32" customFormat="1" ht="11.1" customHeight="1">
      <c r="D72" s="34"/>
      <c r="E72" s="34"/>
      <c r="F72" s="34"/>
      <c r="G72" s="136">
        <v>4</v>
      </c>
      <c r="H72" s="127"/>
      <c r="I72" s="87" t="s">
        <v>101</v>
      </c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231">
        <v>2</v>
      </c>
      <c r="V72" s="231"/>
      <c r="W72" s="231"/>
      <c r="X72" s="231"/>
      <c r="Y72" s="231"/>
      <c r="Z72" s="231"/>
      <c r="AA72" s="231"/>
      <c r="AB72" s="231"/>
      <c r="AC72" s="231"/>
      <c r="AD72" s="231"/>
      <c r="AE72" s="231">
        <f>AG72*30</f>
        <v>120</v>
      </c>
      <c r="AF72" s="231"/>
      <c r="AG72" s="231">
        <v>4</v>
      </c>
      <c r="AH72" s="231"/>
      <c r="AI72" s="225">
        <v>52</v>
      </c>
      <c r="AJ72" s="225"/>
      <c r="AK72" s="225">
        <v>26</v>
      </c>
      <c r="AL72" s="225"/>
      <c r="AM72" s="225">
        <v>26</v>
      </c>
      <c r="AN72" s="225"/>
      <c r="AO72" s="225"/>
      <c r="AP72" s="225"/>
      <c r="AQ72" s="231"/>
      <c r="AR72" s="231"/>
      <c r="AS72" s="420">
        <v>8</v>
      </c>
      <c r="AT72" s="420"/>
      <c r="AU72" s="144">
        <f>AE72-AI72-AS72</f>
        <v>60</v>
      </c>
      <c r="AV72" s="144"/>
      <c r="AW72" s="255"/>
      <c r="AX72" s="255"/>
      <c r="AY72" s="255"/>
      <c r="AZ72" s="255"/>
      <c r="BA72" s="227">
        <v>3</v>
      </c>
      <c r="BB72" s="227"/>
      <c r="BC72" s="227"/>
      <c r="BD72" s="227"/>
      <c r="BE72" s="230"/>
      <c r="BF72" s="255"/>
      <c r="BG72" s="255"/>
      <c r="BH72" s="255"/>
      <c r="BI72" s="260"/>
      <c r="BJ72" s="260"/>
      <c r="BK72" s="260"/>
      <c r="BL72" s="261"/>
      <c r="BM72" s="50"/>
      <c r="BN72" s="50"/>
      <c r="BO72" s="50"/>
      <c r="BP72" s="50"/>
    </row>
    <row r="73" spans="4:68" s="32" customFormat="1" ht="11.1" customHeight="1">
      <c r="D73" s="34"/>
      <c r="E73" s="34"/>
      <c r="F73" s="34"/>
      <c r="G73" s="136"/>
      <c r="H73" s="12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6"/>
      <c r="AJ73" s="126"/>
      <c r="AK73" s="126"/>
      <c r="AL73" s="126"/>
      <c r="AM73" s="126"/>
      <c r="AN73" s="126"/>
      <c r="AO73" s="126"/>
      <c r="AP73" s="126"/>
      <c r="AQ73" s="127"/>
      <c r="AR73" s="127"/>
      <c r="AS73" s="129"/>
      <c r="AT73" s="129"/>
      <c r="AU73" s="144"/>
      <c r="AV73" s="144"/>
      <c r="AW73" s="137"/>
      <c r="AX73" s="137"/>
      <c r="AY73" s="127"/>
      <c r="AZ73" s="127"/>
      <c r="BA73" s="127">
        <v>26</v>
      </c>
      <c r="BB73" s="127"/>
      <c r="BC73" s="134">
        <v>26</v>
      </c>
      <c r="BD73" s="134"/>
      <c r="BE73" s="136"/>
      <c r="BF73" s="137"/>
      <c r="BG73" s="127"/>
      <c r="BH73" s="127"/>
      <c r="BI73" s="127"/>
      <c r="BJ73" s="127"/>
      <c r="BK73" s="134"/>
      <c r="BL73" s="135"/>
      <c r="BM73" s="50"/>
      <c r="BN73" s="50"/>
      <c r="BO73" s="50"/>
      <c r="BP73" s="50"/>
    </row>
    <row r="74" spans="4:68" s="32" customFormat="1" ht="11.1" customHeight="1">
      <c r="D74" s="34"/>
      <c r="E74" s="34"/>
      <c r="F74" s="34"/>
      <c r="G74" s="136">
        <v>5</v>
      </c>
      <c r="H74" s="127"/>
      <c r="I74" s="87" t="s">
        <v>102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127">
        <v>3</v>
      </c>
      <c r="V74" s="127"/>
      <c r="W74" s="127"/>
      <c r="X74" s="127"/>
      <c r="Y74" s="127"/>
      <c r="Z74" s="127"/>
      <c r="AA74" s="127"/>
      <c r="AB74" s="127"/>
      <c r="AC74" s="127"/>
      <c r="AD74" s="127"/>
      <c r="AE74" s="59">
        <f>AG74*30</f>
        <v>150</v>
      </c>
      <c r="AF74" s="59"/>
      <c r="AG74" s="59">
        <v>5</v>
      </c>
      <c r="AH74" s="59"/>
      <c r="AI74" s="122">
        <v>50</v>
      </c>
      <c r="AJ74" s="123"/>
      <c r="AK74" s="368">
        <v>24</v>
      </c>
      <c r="AL74" s="368"/>
      <c r="AM74" s="368">
        <v>26</v>
      </c>
      <c r="AN74" s="368"/>
      <c r="AO74" s="368"/>
      <c r="AP74" s="368"/>
      <c r="AQ74" s="59"/>
      <c r="AR74" s="59"/>
      <c r="AS74" s="67">
        <v>10</v>
      </c>
      <c r="AT74" s="68"/>
      <c r="AU74" s="67">
        <f>AE74-AI74-AS74</f>
        <v>90</v>
      </c>
      <c r="AV74" s="378"/>
      <c r="AW74" s="128"/>
      <c r="AX74" s="262"/>
      <c r="AY74" s="262"/>
      <c r="AZ74" s="262"/>
      <c r="BA74" s="421"/>
      <c r="BB74" s="421"/>
      <c r="BC74" s="421"/>
      <c r="BD74" s="422"/>
      <c r="BE74" s="270">
        <v>5</v>
      </c>
      <c r="BF74" s="271"/>
      <c r="BG74" s="271"/>
      <c r="BH74" s="271"/>
      <c r="BI74" s="134"/>
      <c r="BJ74" s="134"/>
      <c r="BK74" s="134"/>
      <c r="BL74" s="135"/>
      <c r="BM74" s="50"/>
      <c r="BN74" s="50"/>
      <c r="BO74" s="50"/>
      <c r="BP74" s="50"/>
    </row>
    <row r="75" spans="4:68" s="32" customFormat="1" ht="11.1" customHeight="1">
      <c r="D75" s="34"/>
      <c r="E75" s="34"/>
      <c r="F75" s="34"/>
      <c r="G75" s="136"/>
      <c r="H75" s="12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59"/>
      <c r="AF75" s="59"/>
      <c r="AG75" s="59"/>
      <c r="AH75" s="59"/>
      <c r="AI75" s="124"/>
      <c r="AJ75" s="125"/>
      <c r="AK75" s="368"/>
      <c r="AL75" s="368"/>
      <c r="AM75" s="368"/>
      <c r="AN75" s="368"/>
      <c r="AO75" s="368"/>
      <c r="AP75" s="368"/>
      <c r="AQ75" s="59"/>
      <c r="AR75" s="59"/>
      <c r="AS75" s="69"/>
      <c r="AT75" s="70"/>
      <c r="AU75" s="69"/>
      <c r="AV75" s="379"/>
      <c r="AW75" s="128"/>
      <c r="AX75" s="262"/>
      <c r="AY75" s="59"/>
      <c r="AZ75" s="59"/>
      <c r="BA75" s="59"/>
      <c r="BB75" s="59"/>
      <c r="BC75" s="251"/>
      <c r="BD75" s="116"/>
      <c r="BE75" s="128">
        <v>24</v>
      </c>
      <c r="BF75" s="262"/>
      <c r="BG75" s="59">
        <v>26</v>
      </c>
      <c r="BH75" s="59"/>
      <c r="BI75" s="127"/>
      <c r="BJ75" s="127"/>
      <c r="BK75" s="134"/>
      <c r="BL75" s="135"/>
      <c r="BM75" s="50"/>
      <c r="BN75" s="50"/>
      <c r="BO75" s="50"/>
      <c r="BP75" s="50"/>
    </row>
    <row r="76" spans="4:68" s="32" customFormat="1" ht="11.1" customHeight="1">
      <c r="D76" s="34"/>
      <c r="E76" s="34"/>
      <c r="F76" s="34"/>
      <c r="G76" s="128">
        <v>6</v>
      </c>
      <c r="H76" s="59"/>
      <c r="I76" s="388" t="s">
        <v>103</v>
      </c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170"/>
      <c r="V76" s="170"/>
      <c r="W76" s="170"/>
      <c r="X76" s="170">
        <v>3</v>
      </c>
      <c r="Y76" s="170"/>
      <c r="Z76" s="170"/>
      <c r="AA76" s="170"/>
      <c r="AB76" s="170"/>
      <c r="AC76" s="170">
        <v>3</v>
      </c>
      <c r="AD76" s="170"/>
      <c r="AE76" s="170">
        <f>AG76*30</f>
        <v>120</v>
      </c>
      <c r="AF76" s="170"/>
      <c r="AG76" s="170">
        <v>4</v>
      </c>
      <c r="AH76" s="170"/>
      <c r="AI76" s="375"/>
      <c r="AJ76" s="375"/>
      <c r="AK76" s="375"/>
      <c r="AL76" s="375"/>
      <c r="AM76" s="375"/>
      <c r="AN76" s="375"/>
      <c r="AO76" s="375"/>
      <c r="AP76" s="375"/>
      <c r="AQ76" s="170"/>
      <c r="AR76" s="170"/>
      <c r="AS76" s="414">
        <v>8</v>
      </c>
      <c r="AT76" s="414"/>
      <c r="AU76" s="380">
        <f>AE76-AI76-AS76</f>
        <v>112</v>
      </c>
      <c r="AV76" s="380"/>
      <c r="AW76" s="259"/>
      <c r="AX76" s="259"/>
      <c r="AY76" s="259"/>
      <c r="AZ76" s="259"/>
      <c r="BA76" s="250"/>
      <c r="BB76" s="250"/>
      <c r="BC76" s="250"/>
      <c r="BD76" s="120"/>
      <c r="BE76" s="258"/>
      <c r="BF76" s="259"/>
      <c r="BG76" s="259"/>
      <c r="BH76" s="259"/>
      <c r="BI76" s="250"/>
      <c r="BJ76" s="250"/>
      <c r="BK76" s="250"/>
      <c r="BL76" s="171"/>
      <c r="BM76" s="50"/>
      <c r="BN76" s="50"/>
      <c r="BO76" s="50"/>
      <c r="BP76" s="50"/>
    </row>
    <row r="77" spans="4:68" s="32" customFormat="1" ht="11.1" customHeight="1">
      <c r="D77" s="34"/>
      <c r="E77" s="34"/>
      <c r="F77" s="34"/>
      <c r="G77" s="128"/>
      <c r="H77" s="59"/>
      <c r="I77" s="389"/>
      <c r="J77" s="389"/>
      <c r="K77" s="389"/>
      <c r="L77" s="389"/>
      <c r="M77" s="389"/>
      <c r="N77" s="389"/>
      <c r="O77" s="389"/>
      <c r="P77" s="389"/>
      <c r="Q77" s="389"/>
      <c r="R77" s="389"/>
      <c r="S77" s="389"/>
      <c r="T77" s="38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368"/>
      <c r="AJ77" s="368"/>
      <c r="AK77" s="368"/>
      <c r="AL77" s="368"/>
      <c r="AM77" s="368"/>
      <c r="AN77" s="368"/>
      <c r="AO77" s="368"/>
      <c r="AP77" s="368"/>
      <c r="AQ77" s="59"/>
      <c r="AR77" s="59"/>
      <c r="AS77" s="415"/>
      <c r="AT77" s="415"/>
      <c r="AU77" s="380"/>
      <c r="AV77" s="380"/>
      <c r="AW77" s="262"/>
      <c r="AX77" s="262"/>
      <c r="AY77" s="59"/>
      <c r="AZ77" s="59"/>
      <c r="BA77" s="59"/>
      <c r="BB77" s="59"/>
      <c r="BC77" s="251"/>
      <c r="BD77" s="116"/>
      <c r="BE77" s="128"/>
      <c r="BF77" s="262"/>
      <c r="BG77" s="59"/>
      <c r="BH77" s="59"/>
      <c r="BI77" s="59"/>
      <c r="BJ77" s="59"/>
      <c r="BK77" s="251"/>
      <c r="BL77" s="252"/>
      <c r="BM77" s="50"/>
      <c r="BN77" s="50"/>
      <c r="BO77" s="50"/>
      <c r="BP77" s="50"/>
    </row>
    <row r="78" spans="4:68" s="32" customFormat="1" ht="11.1" customHeight="1">
      <c r="D78" s="34"/>
      <c r="E78" s="34"/>
      <c r="F78" s="34"/>
      <c r="G78" s="128">
        <v>7</v>
      </c>
      <c r="H78" s="59"/>
      <c r="I78" s="388" t="s">
        <v>104</v>
      </c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170"/>
      <c r="V78" s="170"/>
      <c r="W78" s="170"/>
      <c r="X78" s="170"/>
      <c r="Y78" s="170"/>
      <c r="Z78" s="170"/>
      <c r="AA78" s="170"/>
      <c r="AB78" s="170"/>
      <c r="AC78" s="170">
        <v>3</v>
      </c>
      <c r="AD78" s="170"/>
      <c r="AE78" s="170">
        <f>AG78*30</f>
        <v>240</v>
      </c>
      <c r="AF78" s="170"/>
      <c r="AG78" s="170">
        <v>8</v>
      </c>
      <c r="AH78" s="170"/>
      <c r="AI78" s="375"/>
      <c r="AJ78" s="375"/>
      <c r="AK78" s="375"/>
      <c r="AL78" s="375"/>
      <c r="AM78" s="375"/>
      <c r="AN78" s="375"/>
      <c r="AO78" s="375"/>
      <c r="AP78" s="375"/>
      <c r="AQ78" s="170"/>
      <c r="AR78" s="170"/>
      <c r="AS78" s="170">
        <v>16</v>
      </c>
      <c r="AT78" s="170"/>
      <c r="AU78" s="380">
        <f>AE78-AI78-AS78</f>
        <v>224</v>
      </c>
      <c r="AV78" s="380"/>
      <c r="AW78" s="259"/>
      <c r="AX78" s="259"/>
      <c r="AY78" s="259"/>
      <c r="AZ78" s="259"/>
      <c r="BA78" s="250"/>
      <c r="BB78" s="250"/>
      <c r="BC78" s="250"/>
      <c r="BD78" s="120"/>
      <c r="BE78" s="258"/>
      <c r="BF78" s="259"/>
      <c r="BG78" s="259"/>
      <c r="BH78" s="259"/>
      <c r="BI78" s="250"/>
      <c r="BJ78" s="250"/>
      <c r="BK78" s="250"/>
      <c r="BL78" s="171"/>
      <c r="BM78" s="50"/>
      <c r="BN78" s="50"/>
      <c r="BO78" s="50"/>
      <c r="BP78" s="50"/>
    </row>
    <row r="79" spans="4:68" s="32" customFormat="1" ht="11.1" customHeight="1" thickBot="1">
      <c r="D79" s="34"/>
      <c r="E79" s="34"/>
      <c r="F79" s="34"/>
      <c r="G79" s="263"/>
      <c r="H79" s="374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81"/>
      <c r="AJ79" s="381"/>
      <c r="AK79" s="381"/>
      <c r="AL79" s="381"/>
      <c r="AM79" s="381"/>
      <c r="AN79" s="381"/>
      <c r="AO79" s="381"/>
      <c r="AP79" s="381"/>
      <c r="AQ79" s="374"/>
      <c r="AR79" s="374"/>
      <c r="AS79" s="374"/>
      <c r="AT79" s="374"/>
      <c r="AU79" s="67"/>
      <c r="AV79" s="67"/>
      <c r="AW79" s="264"/>
      <c r="AX79" s="264"/>
      <c r="AY79" s="374"/>
      <c r="AZ79" s="374"/>
      <c r="BA79" s="374"/>
      <c r="BB79" s="374"/>
      <c r="BC79" s="253"/>
      <c r="BD79" s="118"/>
      <c r="BE79" s="263"/>
      <c r="BF79" s="264"/>
      <c r="BG79" s="374"/>
      <c r="BH79" s="374"/>
      <c r="BI79" s="374"/>
      <c r="BJ79" s="374"/>
      <c r="BK79" s="253"/>
      <c r="BL79" s="254"/>
      <c r="BM79" s="50"/>
      <c r="BN79" s="50"/>
      <c r="BO79" s="50"/>
      <c r="BP79" s="50"/>
    </row>
    <row r="80" spans="4:68" s="32" customFormat="1" ht="12.75" customHeight="1">
      <c r="D80" s="34"/>
      <c r="E80" s="34"/>
      <c r="F80" s="34"/>
      <c r="G80" s="291"/>
      <c r="H80" s="56"/>
      <c r="I80" s="369" t="s">
        <v>105</v>
      </c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56">
        <v>5</v>
      </c>
      <c r="V80" s="56"/>
      <c r="W80" s="56"/>
      <c r="X80" s="56">
        <v>1</v>
      </c>
      <c r="Y80" s="56"/>
      <c r="Z80" s="56"/>
      <c r="AA80" s="56"/>
      <c r="AB80" s="56"/>
      <c r="AC80" s="56">
        <v>2</v>
      </c>
      <c r="AD80" s="56"/>
      <c r="AE80" s="56">
        <f>SUM(AE66:AF79)</f>
        <v>1050</v>
      </c>
      <c r="AF80" s="56"/>
      <c r="AG80" s="55">
        <f>SUM(AG66:AH79)</f>
        <v>35</v>
      </c>
      <c r="AH80" s="55"/>
      <c r="AI80" s="55">
        <f>SUM(AI66:AJ79)</f>
        <v>250</v>
      </c>
      <c r="AJ80" s="55"/>
      <c r="AK80" s="55">
        <f>SUM(AK66:AL79)</f>
        <v>124</v>
      </c>
      <c r="AL80" s="55"/>
      <c r="AM80" s="55">
        <f>SUM(AM66:AN79)</f>
        <v>126</v>
      </c>
      <c r="AN80" s="55"/>
      <c r="AO80" s="55">
        <f>SUM(AO66:AP79)</f>
        <v>0</v>
      </c>
      <c r="AP80" s="55"/>
      <c r="AQ80" s="55">
        <f>SUM(AQ66:AR79)</f>
        <v>0</v>
      </c>
      <c r="AR80" s="55"/>
      <c r="AS80" s="55">
        <f>SUM(AS66:AT79)</f>
        <v>70</v>
      </c>
      <c r="AT80" s="55"/>
      <c r="AU80" s="382">
        <f>AE80-AI80-AS80</f>
        <v>730</v>
      </c>
      <c r="AV80" s="382"/>
      <c r="AW80" s="93">
        <f>AW66+AW68+AW70+AW72+AW76+AW78</f>
        <v>3</v>
      </c>
      <c r="AX80" s="85"/>
      <c r="AY80" s="85"/>
      <c r="AZ80" s="86"/>
      <c r="BA80" s="93">
        <f>BA66+BA68+BA70+BA72+BA76+BA78</f>
        <v>6</v>
      </c>
      <c r="BB80" s="85"/>
      <c r="BC80" s="85"/>
      <c r="BD80" s="86"/>
      <c r="BE80" s="93">
        <f>BE66+BE68+BE70+BE72+BE76+BE78+BE74</f>
        <v>9.5</v>
      </c>
      <c r="BF80" s="85"/>
      <c r="BG80" s="85"/>
      <c r="BH80" s="86"/>
      <c r="BI80" s="93">
        <f>BI66+BI68+BI70+BI72+BI76+BI78</f>
        <v>0</v>
      </c>
      <c r="BJ80" s="85"/>
      <c r="BK80" s="85"/>
      <c r="BL80" s="86"/>
      <c r="BM80" s="50"/>
      <c r="BN80" s="50"/>
      <c r="BO80" s="50"/>
      <c r="BP80" s="50"/>
    </row>
    <row r="81" spans="4:68" s="32" customFormat="1" ht="11.25" customHeight="1" thickBot="1">
      <c r="D81" s="34"/>
      <c r="E81" s="34"/>
      <c r="F81" s="34"/>
      <c r="G81" s="115"/>
      <c r="H81" s="57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275"/>
      <c r="AH81" s="275"/>
      <c r="AI81" s="275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5"/>
      <c r="AU81" s="383"/>
      <c r="AV81" s="383"/>
      <c r="AW81" s="88">
        <f>AW67+AW69+AW73+AW77+AW79</f>
        <v>0</v>
      </c>
      <c r="AX81" s="88"/>
      <c r="AY81" s="88">
        <f>AY67+AY69+AY73+AY77+AY79</f>
        <v>0</v>
      </c>
      <c r="AZ81" s="88"/>
      <c r="BA81" s="88">
        <f>BA67+BA69+BA73+BA77+BA79</f>
        <v>52</v>
      </c>
      <c r="BB81" s="88"/>
      <c r="BC81" s="88">
        <f>BC67+BC69+BC73+BC77+BC79</f>
        <v>52</v>
      </c>
      <c r="BD81" s="88"/>
      <c r="BE81" s="88">
        <f>BE67+BE69+BE73+BE77+BE79+BE75</f>
        <v>44</v>
      </c>
      <c r="BF81" s="88"/>
      <c r="BG81" s="88">
        <f>BG67+BG69+BG73+BG77+BG79+BG75</f>
        <v>48</v>
      </c>
      <c r="BH81" s="88"/>
      <c r="BI81" s="88">
        <f>BI67+BI69+BI73+BI77+BI79</f>
        <v>0</v>
      </c>
      <c r="BJ81" s="88"/>
      <c r="BK81" s="88">
        <f>BK67+BK69+BK73+BK77+BK79</f>
        <v>0</v>
      </c>
      <c r="BL81" s="88"/>
      <c r="BM81" s="50"/>
      <c r="BN81" s="50"/>
      <c r="BO81" s="50"/>
      <c r="BP81" s="50"/>
    </row>
    <row r="82" spans="4:68" s="32" customFormat="1" ht="14.25" customHeight="1" thickBot="1">
      <c r="D82" s="34"/>
      <c r="E82" s="34"/>
      <c r="F82" s="34"/>
      <c r="G82" s="370" t="s">
        <v>106</v>
      </c>
      <c r="H82" s="371"/>
      <c r="I82" s="372"/>
      <c r="J82" s="372"/>
      <c r="K82" s="372"/>
      <c r="L82" s="372"/>
      <c r="M82" s="372"/>
      <c r="N82" s="372"/>
      <c r="O82" s="372"/>
      <c r="P82" s="372"/>
      <c r="Q82" s="372"/>
      <c r="R82" s="372"/>
      <c r="S82" s="372"/>
      <c r="T82" s="372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H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  <c r="AY82" s="371"/>
      <c r="AZ82" s="371"/>
      <c r="BA82" s="371"/>
      <c r="BB82" s="371"/>
      <c r="BC82" s="371"/>
      <c r="BD82" s="371"/>
      <c r="BE82" s="371"/>
      <c r="BF82" s="371"/>
      <c r="BG82" s="371"/>
      <c r="BH82" s="371"/>
      <c r="BI82" s="371"/>
      <c r="BJ82" s="371"/>
      <c r="BK82" s="371"/>
      <c r="BL82" s="373"/>
      <c r="BM82" s="50"/>
      <c r="BN82" s="50"/>
      <c r="BO82" s="50"/>
      <c r="BP82" s="50"/>
    </row>
    <row r="83" spans="4:68" s="32" customFormat="1" ht="12" customHeight="1">
      <c r="D83" s="34"/>
      <c r="E83" s="34"/>
      <c r="F83" s="34"/>
      <c r="G83" s="258">
        <v>1</v>
      </c>
      <c r="H83" s="120"/>
      <c r="I83" s="78" t="s">
        <v>107</v>
      </c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121"/>
      <c r="V83" s="170"/>
      <c r="W83" s="170"/>
      <c r="X83" s="170">
        <v>2</v>
      </c>
      <c r="Y83" s="170"/>
      <c r="Z83" s="170"/>
      <c r="AA83" s="170"/>
      <c r="AB83" s="170"/>
      <c r="AC83" s="170"/>
      <c r="AD83" s="170"/>
      <c r="AE83" s="170">
        <f>AG83*30</f>
        <v>120</v>
      </c>
      <c r="AF83" s="170"/>
      <c r="AG83" s="170">
        <v>4</v>
      </c>
      <c r="AH83" s="170"/>
      <c r="AI83" s="376">
        <v>44</v>
      </c>
      <c r="AJ83" s="377"/>
      <c r="AK83" s="375">
        <v>8</v>
      </c>
      <c r="AL83" s="375"/>
      <c r="AM83" s="375">
        <v>36</v>
      </c>
      <c r="AN83" s="375"/>
      <c r="AO83" s="375"/>
      <c r="AP83" s="375"/>
      <c r="AQ83" s="170"/>
      <c r="AR83" s="170"/>
      <c r="AS83" s="384">
        <v>8</v>
      </c>
      <c r="AT83" s="385"/>
      <c r="AU83" s="384">
        <f>AE83-AI83-AS83</f>
        <v>68</v>
      </c>
      <c r="AV83" s="386"/>
      <c r="AW83" s="259"/>
      <c r="AX83" s="259"/>
      <c r="AY83" s="259"/>
      <c r="AZ83" s="259"/>
      <c r="BA83" s="267">
        <v>2.5</v>
      </c>
      <c r="BB83" s="267"/>
      <c r="BC83" s="267"/>
      <c r="BD83" s="268"/>
      <c r="BE83" s="265"/>
      <c r="BF83" s="266"/>
      <c r="BG83" s="266"/>
      <c r="BH83" s="266"/>
      <c r="BI83" s="256"/>
      <c r="BJ83" s="256"/>
      <c r="BK83" s="256"/>
      <c r="BL83" s="257"/>
      <c r="BM83" s="50"/>
      <c r="BN83" s="50"/>
      <c r="BO83" s="50"/>
      <c r="BP83" s="50"/>
    </row>
    <row r="84" spans="4:68" s="32" customFormat="1" ht="14.25" customHeight="1">
      <c r="D84" s="34"/>
      <c r="E84" s="34"/>
      <c r="F84" s="34"/>
      <c r="G84" s="128"/>
      <c r="H84" s="116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58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124"/>
      <c r="AJ84" s="125"/>
      <c r="AK84" s="368"/>
      <c r="AL84" s="368"/>
      <c r="AM84" s="368"/>
      <c r="AN84" s="368"/>
      <c r="AO84" s="368"/>
      <c r="AP84" s="368"/>
      <c r="AQ84" s="59"/>
      <c r="AR84" s="59"/>
      <c r="AS84" s="69"/>
      <c r="AT84" s="70"/>
      <c r="AU84" s="69"/>
      <c r="AV84" s="387"/>
      <c r="AW84" s="262"/>
      <c r="AX84" s="262"/>
      <c r="AY84" s="59"/>
      <c r="AZ84" s="59"/>
      <c r="BA84" s="59">
        <v>8</v>
      </c>
      <c r="BB84" s="59"/>
      <c r="BC84" s="251">
        <v>36</v>
      </c>
      <c r="BD84" s="116"/>
      <c r="BE84" s="128"/>
      <c r="BF84" s="262"/>
      <c r="BG84" s="59"/>
      <c r="BH84" s="59"/>
      <c r="BI84" s="59"/>
      <c r="BJ84" s="59"/>
      <c r="BK84" s="251"/>
      <c r="BL84" s="252"/>
      <c r="BM84" s="50"/>
      <c r="BN84" s="50"/>
      <c r="BO84" s="50"/>
      <c r="BP84" s="50"/>
    </row>
    <row r="85" spans="4:68" s="32" customFormat="1" ht="9.75" customHeight="1">
      <c r="D85" s="34"/>
      <c r="E85" s="34"/>
      <c r="F85" s="34"/>
      <c r="G85" s="128">
        <v>2</v>
      </c>
      <c r="H85" s="116"/>
      <c r="I85" s="75" t="s">
        <v>108</v>
      </c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58"/>
      <c r="V85" s="59"/>
      <c r="W85" s="59"/>
      <c r="X85" s="59">
        <v>2</v>
      </c>
      <c r="Y85" s="59"/>
      <c r="Z85" s="59"/>
      <c r="AA85" s="59"/>
      <c r="AB85" s="59"/>
      <c r="AC85" s="59"/>
      <c r="AD85" s="59"/>
      <c r="AE85" s="59">
        <f>AG85*30</f>
        <v>150</v>
      </c>
      <c r="AF85" s="59"/>
      <c r="AG85" s="59">
        <v>5</v>
      </c>
      <c r="AH85" s="59"/>
      <c r="AI85" s="122">
        <v>52</v>
      </c>
      <c r="AJ85" s="123"/>
      <c r="AK85" s="368">
        <v>10</v>
      </c>
      <c r="AL85" s="368"/>
      <c r="AM85" s="368">
        <v>42</v>
      </c>
      <c r="AN85" s="368"/>
      <c r="AO85" s="368"/>
      <c r="AP85" s="368"/>
      <c r="AQ85" s="59"/>
      <c r="AR85" s="59"/>
      <c r="AS85" s="67">
        <v>10</v>
      </c>
      <c r="AT85" s="68"/>
      <c r="AU85" s="67">
        <f>AE85-AI85-AS85</f>
        <v>88</v>
      </c>
      <c r="AV85" s="378"/>
      <c r="AW85" s="270"/>
      <c r="AX85" s="271"/>
      <c r="AY85" s="271"/>
      <c r="AZ85" s="271"/>
      <c r="BA85" s="272">
        <v>3</v>
      </c>
      <c r="BB85" s="271"/>
      <c r="BC85" s="271"/>
      <c r="BD85" s="271"/>
      <c r="BE85" s="128"/>
      <c r="BF85" s="262"/>
      <c r="BG85" s="262"/>
      <c r="BH85" s="262"/>
      <c r="BI85" s="251"/>
      <c r="BJ85" s="251"/>
      <c r="BK85" s="251"/>
      <c r="BL85" s="252"/>
      <c r="BM85" s="50"/>
      <c r="BN85" s="50"/>
      <c r="BO85" s="50"/>
      <c r="BP85" s="50"/>
    </row>
    <row r="86" spans="4:68" s="32" customFormat="1" ht="12.75" customHeight="1">
      <c r="D86" s="34"/>
      <c r="E86" s="34"/>
      <c r="F86" s="34"/>
      <c r="G86" s="128"/>
      <c r="H86" s="116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58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124"/>
      <c r="AJ86" s="125"/>
      <c r="AK86" s="368"/>
      <c r="AL86" s="368"/>
      <c r="AM86" s="368"/>
      <c r="AN86" s="368"/>
      <c r="AO86" s="368"/>
      <c r="AP86" s="368"/>
      <c r="AQ86" s="59"/>
      <c r="AR86" s="59"/>
      <c r="AS86" s="69"/>
      <c r="AT86" s="70"/>
      <c r="AU86" s="69"/>
      <c r="AV86" s="379"/>
      <c r="AW86" s="128"/>
      <c r="AX86" s="262"/>
      <c r="AY86" s="59"/>
      <c r="AZ86" s="59"/>
      <c r="BA86" s="58">
        <v>10</v>
      </c>
      <c r="BB86" s="262"/>
      <c r="BC86" s="59">
        <v>42</v>
      </c>
      <c r="BD86" s="59"/>
      <c r="BE86" s="128"/>
      <c r="BF86" s="262"/>
      <c r="BG86" s="59"/>
      <c r="BH86" s="59"/>
      <c r="BI86" s="59"/>
      <c r="BJ86" s="59"/>
      <c r="BK86" s="251"/>
      <c r="BL86" s="252"/>
      <c r="BM86" s="50"/>
      <c r="BN86" s="50"/>
      <c r="BO86" s="50"/>
      <c r="BP86" s="50"/>
    </row>
    <row r="87" spans="4:68" s="32" customFormat="1" ht="13.5" customHeight="1">
      <c r="D87" s="34"/>
      <c r="E87" s="34"/>
      <c r="F87" s="34"/>
      <c r="G87" s="128">
        <v>3</v>
      </c>
      <c r="H87" s="116"/>
      <c r="I87" s="76" t="s">
        <v>109</v>
      </c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58"/>
      <c r="V87" s="59"/>
      <c r="W87" s="59"/>
      <c r="X87" s="59">
        <v>1</v>
      </c>
      <c r="Y87" s="59"/>
      <c r="Z87" s="59"/>
      <c r="AA87" s="59"/>
      <c r="AB87" s="59"/>
      <c r="AC87" s="59"/>
      <c r="AD87" s="59"/>
      <c r="AE87" s="59">
        <f>AG87*30</f>
        <v>150</v>
      </c>
      <c r="AF87" s="59"/>
      <c r="AG87" s="59">
        <v>5</v>
      </c>
      <c r="AH87" s="59"/>
      <c r="AI87" s="122">
        <v>54</v>
      </c>
      <c r="AJ87" s="123"/>
      <c r="AK87" s="368">
        <v>36</v>
      </c>
      <c r="AL87" s="368"/>
      <c r="AM87" s="368">
        <v>18</v>
      </c>
      <c r="AN87" s="368"/>
      <c r="AO87" s="368"/>
      <c r="AP87" s="368"/>
      <c r="AQ87" s="59"/>
      <c r="AR87" s="59"/>
      <c r="AS87" s="67">
        <v>10</v>
      </c>
      <c r="AT87" s="68"/>
      <c r="AU87" s="67">
        <f>AE87-AI87-AS87</f>
        <v>86</v>
      </c>
      <c r="AV87" s="378"/>
      <c r="AW87" s="270">
        <v>3</v>
      </c>
      <c r="AX87" s="271"/>
      <c r="AY87" s="271"/>
      <c r="AZ87" s="271"/>
      <c r="BA87" s="272"/>
      <c r="BB87" s="271"/>
      <c r="BC87" s="271"/>
      <c r="BD87" s="271"/>
      <c r="BE87" s="128"/>
      <c r="BF87" s="262"/>
      <c r="BG87" s="262"/>
      <c r="BH87" s="262"/>
      <c r="BI87" s="251"/>
      <c r="BJ87" s="251"/>
      <c r="BK87" s="251"/>
      <c r="BL87" s="252"/>
      <c r="BM87" s="50"/>
      <c r="BN87" s="50"/>
      <c r="BO87" s="50"/>
      <c r="BP87" s="50"/>
    </row>
    <row r="88" spans="4:68" s="32" customFormat="1" ht="13.5" customHeight="1">
      <c r="D88" s="34"/>
      <c r="E88" s="34"/>
      <c r="F88" s="34"/>
      <c r="G88" s="128"/>
      <c r="H88" s="116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58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124"/>
      <c r="AJ88" s="125"/>
      <c r="AK88" s="368"/>
      <c r="AL88" s="368"/>
      <c r="AM88" s="368"/>
      <c r="AN88" s="368"/>
      <c r="AO88" s="368"/>
      <c r="AP88" s="368"/>
      <c r="AQ88" s="59"/>
      <c r="AR88" s="59"/>
      <c r="AS88" s="69"/>
      <c r="AT88" s="70"/>
      <c r="AU88" s="69"/>
      <c r="AV88" s="379"/>
      <c r="AW88" s="128">
        <v>36</v>
      </c>
      <c r="AX88" s="262"/>
      <c r="AY88" s="59">
        <v>18</v>
      </c>
      <c r="AZ88" s="59"/>
      <c r="BA88" s="58"/>
      <c r="BB88" s="262"/>
      <c r="BC88" s="59"/>
      <c r="BD88" s="59"/>
      <c r="BE88" s="128"/>
      <c r="BF88" s="262"/>
      <c r="BG88" s="59"/>
      <c r="BH88" s="59"/>
      <c r="BI88" s="59"/>
      <c r="BJ88" s="59"/>
      <c r="BK88" s="251"/>
      <c r="BL88" s="252"/>
      <c r="BM88" s="50"/>
      <c r="BN88" s="50"/>
      <c r="BO88" s="50"/>
      <c r="BP88" s="50"/>
    </row>
    <row r="89" spans="4:68" s="32" customFormat="1" ht="10.5" customHeight="1">
      <c r="D89" s="34"/>
      <c r="E89" s="34"/>
      <c r="F89" s="34"/>
      <c r="G89" s="128">
        <v>4</v>
      </c>
      <c r="H89" s="116"/>
      <c r="I89" s="78" t="s">
        <v>110</v>
      </c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58"/>
      <c r="V89" s="59"/>
      <c r="W89" s="59"/>
      <c r="X89" s="59">
        <v>3</v>
      </c>
      <c r="Y89" s="59"/>
      <c r="Z89" s="59"/>
      <c r="AA89" s="59"/>
      <c r="AB89" s="59"/>
      <c r="AC89" s="59"/>
      <c r="AD89" s="59"/>
      <c r="AE89" s="59">
        <f>AG89*30</f>
        <v>150</v>
      </c>
      <c r="AF89" s="59"/>
      <c r="AG89" s="118">
        <v>5</v>
      </c>
      <c r="AH89" s="119"/>
      <c r="AI89" s="122">
        <v>42</v>
      </c>
      <c r="AJ89" s="123"/>
      <c r="AK89" s="122">
        <v>20</v>
      </c>
      <c r="AL89" s="123"/>
      <c r="AM89" s="122">
        <v>22</v>
      </c>
      <c r="AN89" s="123"/>
      <c r="AO89" s="122"/>
      <c r="AP89" s="123"/>
      <c r="AQ89" s="118"/>
      <c r="AR89" s="119"/>
      <c r="AS89" s="67">
        <v>10</v>
      </c>
      <c r="AT89" s="68"/>
      <c r="AU89" s="67">
        <f>AE89-AI89-AS89</f>
        <v>98</v>
      </c>
      <c r="AV89" s="71"/>
      <c r="AW89" s="110"/>
      <c r="AX89" s="111"/>
      <c r="AY89" s="111"/>
      <c r="AZ89" s="58"/>
      <c r="BA89" s="116"/>
      <c r="BB89" s="111"/>
      <c r="BC89" s="111"/>
      <c r="BD89" s="117"/>
      <c r="BE89" s="270">
        <v>4.5</v>
      </c>
      <c r="BF89" s="271"/>
      <c r="BG89" s="271"/>
      <c r="BH89" s="271"/>
      <c r="BI89" s="116"/>
      <c r="BJ89" s="111"/>
      <c r="BK89" s="111"/>
      <c r="BL89" s="117"/>
      <c r="BM89" s="50"/>
      <c r="BN89" s="50"/>
      <c r="BO89" s="50"/>
      <c r="BP89" s="50"/>
    </row>
    <row r="90" spans="4:68" s="32" customFormat="1" ht="13.5" customHeight="1">
      <c r="D90" s="34"/>
      <c r="E90" s="34"/>
      <c r="F90" s="34"/>
      <c r="G90" s="128"/>
      <c r="H90" s="116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58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120"/>
      <c r="AH90" s="121"/>
      <c r="AI90" s="124"/>
      <c r="AJ90" s="125"/>
      <c r="AK90" s="124"/>
      <c r="AL90" s="125"/>
      <c r="AM90" s="124"/>
      <c r="AN90" s="125"/>
      <c r="AO90" s="124"/>
      <c r="AP90" s="125"/>
      <c r="AQ90" s="120"/>
      <c r="AR90" s="121"/>
      <c r="AS90" s="69"/>
      <c r="AT90" s="70"/>
      <c r="AU90" s="69"/>
      <c r="AV90" s="72"/>
      <c r="AW90" s="110"/>
      <c r="AX90" s="58"/>
      <c r="AY90" s="116"/>
      <c r="AZ90" s="58"/>
      <c r="BA90" s="116"/>
      <c r="BB90" s="58"/>
      <c r="BC90" s="116"/>
      <c r="BD90" s="117"/>
      <c r="BE90" s="128">
        <v>20</v>
      </c>
      <c r="BF90" s="262"/>
      <c r="BG90" s="59">
        <v>22</v>
      </c>
      <c r="BH90" s="59"/>
      <c r="BI90" s="116"/>
      <c r="BJ90" s="58"/>
      <c r="BK90" s="116"/>
      <c r="BL90" s="117"/>
      <c r="BM90" s="50"/>
      <c r="BN90" s="50"/>
      <c r="BO90" s="50"/>
      <c r="BP90" s="50"/>
    </row>
    <row r="91" spans="4:68" s="32" customFormat="1" ht="12.75" customHeight="1">
      <c r="D91" s="34"/>
      <c r="E91" s="34"/>
      <c r="F91" s="34"/>
      <c r="G91" s="128">
        <v>5</v>
      </c>
      <c r="H91" s="116"/>
      <c r="I91" s="79" t="s">
        <v>111</v>
      </c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58"/>
      <c r="V91" s="59"/>
      <c r="W91" s="59"/>
      <c r="X91" s="59">
        <v>3</v>
      </c>
      <c r="Y91" s="59"/>
      <c r="Z91" s="59"/>
      <c r="AA91" s="59"/>
      <c r="AB91" s="59"/>
      <c r="AC91" s="59"/>
      <c r="AD91" s="59"/>
      <c r="AE91" s="59">
        <f>AG91*30</f>
        <v>120</v>
      </c>
      <c r="AF91" s="59"/>
      <c r="AG91" s="59">
        <v>4</v>
      </c>
      <c r="AH91" s="59"/>
      <c r="AI91" s="122">
        <v>40</v>
      </c>
      <c r="AJ91" s="123"/>
      <c r="AK91" s="368">
        <v>20</v>
      </c>
      <c r="AL91" s="368"/>
      <c r="AM91" s="368">
        <v>20</v>
      </c>
      <c r="AN91" s="368"/>
      <c r="AO91" s="368"/>
      <c r="AP91" s="368"/>
      <c r="AQ91" s="59"/>
      <c r="AR91" s="59"/>
      <c r="AS91" s="67">
        <v>8</v>
      </c>
      <c r="AT91" s="68"/>
      <c r="AU91" s="67">
        <f>AE91-AI91-AS91</f>
        <v>72</v>
      </c>
      <c r="AV91" s="378"/>
      <c r="AW91" s="128"/>
      <c r="AX91" s="262"/>
      <c r="AY91" s="262"/>
      <c r="AZ91" s="262"/>
      <c r="BA91" s="421"/>
      <c r="BB91" s="421"/>
      <c r="BC91" s="421"/>
      <c r="BD91" s="422"/>
      <c r="BE91" s="270">
        <v>4</v>
      </c>
      <c r="BF91" s="271"/>
      <c r="BG91" s="271"/>
      <c r="BH91" s="271"/>
      <c r="BI91" s="251"/>
      <c r="BJ91" s="251"/>
      <c r="BK91" s="251"/>
      <c r="BL91" s="252"/>
      <c r="BM91" s="50"/>
      <c r="BN91" s="50"/>
      <c r="BO91" s="50"/>
      <c r="BP91" s="50"/>
    </row>
    <row r="92" spans="4:68" s="32" customFormat="1" ht="10.5" customHeight="1" thickBot="1">
      <c r="D92" s="34"/>
      <c r="E92" s="34"/>
      <c r="F92" s="34"/>
      <c r="G92" s="128"/>
      <c r="H92" s="116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58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124"/>
      <c r="AJ92" s="125"/>
      <c r="AK92" s="368"/>
      <c r="AL92" s="368"/>
      <c r="AM92" s="368"/>
      <c r="AN92" s="368"/>
      <c r="AO92" s="368"/>
      <c r="AP92" s="368"/>
      <c r="AQ92" s="59"/>
      <c r="AR92" s="59"/>
      <c r="AS92" s="69"/>
      <c r="AT92" s="70"/>
      <c r="AU92" s="69"/>
      <c r="AV92" s="379"/>
      <c r="AW92" s="128"/>
      <c r="AX92" s="262"/>
      <c r="AY92" s="59"/>
      <c r="AZ92" s="59"/>
      <c r="BA92" s="59"/>
      <c r="BB92" s="59"/>
      <c r="BC92" s="251"/>
      <c r="BD92" s="116"/>
      <c r="BE92" s="128">
        <v>20</v>
      </c>
      <c r="BF92" s="262"/>
      <c r="BG92" s="59">
        <v>20</v>
      </c>
      <c r="BH92" s="59"/>
      <c r="BI92" s="59"/>
      <c r="BJ92" s="59"/>
      <c r="BK92" s="251"/>
      <c r="BL92" s="252"/>
      <c r="BM92" s="50"/>
      <c r="BN92" s="50"/>
      <c r="BO92" s="50"/>
      <c r="BP92" s="50"/>
    </row>
    <row r="93" spans="4:68" s="32" customFormat="1" ht="11.45" customHeight="1">
      <c r="D93" s="34"/>
      <c r="E93" s="34"/>
      <c r="F93" s="34"/>
      <c r="G93" s="291"/>
      <c r="H93" s="56"/>
      <c r="I93" s="295" t="s">
        <v>105</v>
      </c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56">
        <v>0</v>
      </c>
      <c r="V93" s="56"/>
      <c r="W93" s="56"/>
      <c r="X93" s="56">
        <v>5</v>
      </c>
      <c r="Y93" s="56"/>
      <c r="Z93" s="56"/>
      <c r="AA93" s="56"/>
      <c r="AB93" s="56"/>
      <c r="AC93" s="56"/>
      <c r="AD93" s="56"/>
      <c r="AE93" s="56">
        <f>SUM(AE83:AF92)</f>
        <v>690</v>
      </c>
      <c r="AF93" s="56"/>
      <c r="AG93" s="56">
        <f>SUM(AG83:AH92)</f>
        <v>23</v>
      </c>
      <c r="AH93" s="56"/>
      <c r="AI93" s="56">
        <f>SUM(AI83:AJ92)</f>
        <v>232</v>
      </c>
      <c r="AJ93" s="56"/>
      <c r="AK93" s="56">
        <f>SUM(AK83:AL92)</f>
        <v>94</v>
      </c>
      <c r="AL93" s="56"/>
      <c r="AM93" s="56">
        <f>SUM(AM83:AN92)</f>
        <v>138</v>
      </c>
      <c r="AN93" s="56"/>
      <c r="AO93" s="56">
        <f>SUM(AO83:AP92)</f>
        <v>0</v>
      </c>
      <c r="AP93" s="56"/>
      <c r="AQ93" s="56">
        <f>SUM(AQ83:AR92)</f>
        <v>0</v>
      </c>
      <c r="AR93" s="56"/>
      <c r="AS93" s="56">
        <f>SUM(AS83:AT92)</f>
        <v>46</v>
      </c>
      <c r="AT93" s="56"/>
      <c r="AU93" s="55">
        <f>AE93-AI93-AS93</f>
        <v>412</v>
      </c>
      <c r="AV93" s="90"/>
      <c r="AW93" s="84">
        <f>AW83+AW87+AW89+AW91+AW85</f>
        <v>3</v>
      </c>
      <c r="AX93" s="85"/>
      <c r="AY93" s="85"/>
      <c r="AZ93" s="86"/>
      <c r="BA93" s="84">
        <f>BA83+BA87+BA89+BA91+BA85</f>
        <v>5.5</v>
      </c>
      <c r="BB93" s="85"/>
      <c r="BC93" s="85"/>
      <c r="BD93" s="86"/>
      <c r="BE93" s="84">
        <f>BE83+BE87+BE89+BE91+BE85</f>
        <v>8.5</v>
      </c>
      <c r="BF93" s="85"/>
      <c r="BG93" s="85"/>
      <c r="BH93" s="86"/>
      <c r="BI93" s="95"/>
      <c r="BJ93" s="85"/>
      <c r="BK93" s="85"/>
      <c r="BL93" s="109"/>
      <c r="BM93" s="50"/>
      <c r="BN93" s="50"/>
      <c r="BO93" s="50"/>
      <c r="BP93" s="50"/>
    </row>
    <row r="94" spans="4:68" s="32" customFormat="1" ht="12" customHeight="1" thickBot="1">
      <c r="D94" s="34"/>
      <c r="E94" s="34"/>
      <c r="F94" s="34"/>
      <c r="G94" s="115"/>
      <c r="H94" s="57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91"/>
      <c r="AW94" s="115">
        <f>AW84+AW88+AW90+AW86+AW92</f>
        <v>36</v>
      </c>
      <c r="AX94" s="89"/>
      <c r="AY94" s="115">
        <f>AY84+AY88+AY90+AY86+AY92</f>
        <v>18</v>
      </c>
      <c r="AZ94" s="89"/>
      <c r="BA94" s="115">
        <f>BA84+BA88+BA90+BA86+BA92</f>
        <v>18</v>
      </c>
      <c r="BB94" s="89"/>
      <c r="BC94" s="115">
        <f>BC84+BC88+BC90+BC86+BC92</f>
        <v>78</v>
      </c>
      <c r="BD94" s="89"/>
      <c r="BE94" s="115">
        <f>BE84+BE88+BE90+BE86+BE92</f>
        <v>40</v>
      </c>
      <c r="BF94" s="89"/>
      <c r="BG94" s="115">
        <f>BG84+BG88+BG90+BG86+BG92</f>
        <v>42</v>
      </c>
      <c r="BH94" s="89"/>
      <c r="BI94" s="92"/>
      <c r="BJ94" s="89"/>
      <c r="BK94" s="96"/>
      <c r="BL94" s="97"/>
      <c r="BM94" s="50"/>
      <c r="BN94" s="50"/>
      <c r="BO94" s="50"/>
      <c r="BP94" s="50"/>
    </row>
    <row r="95" spans="4:68" s="32" customFormat="1" ht="12" customHeight="1">
      <c r="D95" s="34"/>
      <c r="E95" s="34"/>
      <c r="F95" s="34"/>
      <c r="G95" s="291"/>
      <c r="H95" s="56"/>
      <c r="I95" s="60" t="s">
        <v>112</v>
      </c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2"/>
      <c r="U95" s="56">
        <v>5</v>
      </c>
      <c r="V95" s="56"/>
      <c r="W95" s="56"/>
      <c r="X95" s="56">
        <v>6</v>
      </c>
      <c r="Y95" s="56"/>
      <c r="Z95" s="56"/>
      <c r="AA95" s="56"/>
      <c r="AB95" s="56"/>
      <c r="AC95" s="56"/>
      <c r="AD95" s="56"/>
      <c r="AE95" s="56">
        <f>AE80+AE93</f>
        <v>1740</v>
      </c>
      <c r="AF95" s="56"/>
      <c r="AG95" s="55">
        <f>AG80+AG93</f>
        <v>58</v>
      </c>
      <c r="AH95" s="56"/>
      <c r="AI95" s="56">
        <f>AI80+AI93</f>
        <v>482</v>
      </c>
      <c r="AJ95" s="56"/>
      <c r="AK95" s="56">
        <f>AK80+AK93</f>
        <v>218</v>
      </c>
      <c r="AL95" s="56"/>
      <c r="AM95" s="56">
        <f>AM80+AM93</f>
        <v>264</v>
      </c>
      <c r="AN95" s="56"/>
      <c r="AO95" s="56">
        <f>AO80+AO93</f>
        <v>0</v>
      </c>
      <c r="AP95" s="56"/>
      <c r="AQ95" s="56">
        <f>AQ80+AQ93</f>
        <v>0</v>
      </c>
      <c r="AR95" s="56"/>
      <c r="AS95" s="56">
        <f>AS80+AS93</f>
        <v>116</v>
      </c>
      <c r="AT95" s="56"/>
      <c r="AU95" s="56">
        <f>AU80+AU93</f>
        <v>1142</v>
      </c>
      <c r="AV95" s="56"/>
      <c r="AW95" s="93">
        <f>AW80+AW93</f>
        <v>6</v>
      </c>
      <c r="AX95" s="85"/>
      <c r="AY95" s="85"/>
      <c r="AZ95" s="86"/>
      <c r="BA95" s="95">
        <f>BA80+BA93</f>
        <v>11.5</v>
      </c>
      <c r="BB95" s="85"/>
      <c r="BC95" s="85"/>
      <c r="BD95" s="269"/>
      <c r="BE95" s="84">
        <f>BE80+BE93</f>
        <v>18</v>
      </c>
      <c r="BF95" s="85"/>
      <c r="BG95" s="85"/>
      <c r="BH95" s="86"/>
      <c r="BI95" s="95"/>
      <c r="BJ95" s="85"/>
      <c r="BK95" s="85"/>
      <c r="BL95" s="109"/>
      <c r="BM95" s="50"/>
      <c r="BN95" s="50"/>
      <c r="BO95" s="50"/>
      <c r="BP95" s="50"/>
    </row>
    <row r="96" spans="4:68" s="32" customFormat="1" ht="18.600000000000001" customHeight="1" thickBot="1">
      <c r="D96" s="34"/>
      <c r="E96" s="34"/>
      <c r="F96" s="34"/>
      <c r="G96" s="115"/>
      <c r="H96" s="57"/>
      <c r="I96" s="63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5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88">
        <f>AW81+AW94</f>
        <v>36</v>
      </c>
      <c r="AX96" s="89"/>
      <c r="AY96" s="92">
        <f>AY81+AY94</f>
        <v>18</v>
      </c>
      <c r="AZ96" s="89"/>
      <c r="BA96" s="92">
        <f>BA81+BA94</f>
        <v>70</v>
      </c>
      <c r="BB96" s="89"/>
      <c r="BC96" s="92">
        <f>BC81+BC94</f>
        <v>130</v>
      </c>
      <c r="BD96" s="114"/>
      <c r="BE96" s="115">
        <f>BE81+BE94</f>
        <v>84</v>
      </c>
      <c r="BF96" s="89"/>
      <c r="BG96" s="92">
        <f>BG81+BG94</f>
        <v>90</v>
      </c>
      <c r="BH96" s="89"/>
      <c r="BI96" s="92"/>
      <c r="BJ96" s="89"/>
      <c r="BK96" s="92"/>
      <c r="BL96" s="97"/>
      <c r="BM96" s="50"/>
      <c r="BN96" s="50"/>
      <c r="BO96" s="50"/>
      <c r="BP96" s="50"/>
    </row>
    <row r="97" spans="2:91" s="32" customFormat="1" ht="12.75" customHeight="1">
      <c r="D97" s="34"/>
      <c r="E97" s="34"/>
      <c r="F97" s="34"/>
      <c r="G97" s="291"/>
      <c r="H97" s="56"/>
      <c r="I97" s="60" t="s">
        <v>113</v>
      </c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2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>
        <f>AG95</f>
        <v>58</v>
      </c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5"/>
      <c r="AV97" s="55"/>
      <c r="AW97" s="98">
        <f>AG70+AG87</f>
        <v>10</v>
      </c>
      <c r="AX97" s="99"/>
      <c r="AY97" s="99"/>
      <c r="AZ97" s="100"/>
      <c r="BA97" s="104">
        <f>AG68+AG72+AG83+AG85</f>
        <v>18</v>
      </c>
      <c r="BB97" s="99"/>
      <c r="BC97" s="99"/>
      <c r="BD97" s="112"/>
      <c r="BE97" s="98">
        <f>AG66+AG76+AG78+AG89+AG91+AG74</f>
        <v>30</v>
      </c>
      <c r="BF97" s="99"/>
      <c r="BG97" s="99"/>
      <c r="BH97" s="100"/>
      <c r="BI97" s="104"/>
      <c r="BJ97" s="99"/>
      <c r="BK97" s="99"/>
      <c r="BL97" s="105"/>
      <c r="BM97" s="50"/>
      <c r="BN97" s="50"/>
      <c r="BO97" s="50"/>
      <c r="BP97" s="50"/>
    </row>
    <row r="98" spans="2:91" s="32" customFormat="1" ht="14.25" customHeight="1" thickBot="1">
      <c r="D98" s="34"/>
      <c r="E98" s="34"/>
      <c r="F98" s="34"/>
      <c r="G98" s="115"/>
      <c r="H98" s="57"/>
      <c r="I98" s="63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5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275"/>
      <c r="AV98" s="275"/>
      <c r="AW98" s="101"/>
      <c r="AX98" s="102"/>
      <c r="AY98" s="102"/>
      <c r="AZ98" s="103"/>
      <c r="BA98" s="106"/>
      <c r="BB98" s="102"/>
      <c r="BC98" s="102"/>
      <c r="BD98" s="113"/>
      <c r="BE98" s="101"/>
      <c r="BF98" s="102"/>
      <c r="BG98" s="102"/>
      <c r="BH98" s="103"/>
      <c r="BI98" s="106"/>
      <c r="BJ98" s="102"/>
      <c r="BK98" s="102"/>
      <c r="BL98" s="107"/>
      <c r="BM98" s="50"/>
      <c r="BN98" s="50"/>
      <c r="BO98" s="50"/>
      <c r="BP98" s="50"/>
    </row>
    <row r="99" spans="2:91" s="32" customFormat="1" ht="10.5" customHeight="1">
      <c r="D99" s="34"/>
      <c r="E99" s="34"/>
      <c r="F99" s="34"/>
      <c r="G99" s="291"/>
      <c r="H99" s="56"/>
      <c r="I99" s="369" t="s">
        <v>114</v>
      </c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56">
        <f>U60+U95</f>
        <v>9</v>
      </c>
      <c r="V99" s="56"/>
      <c r="W99" s="56"/>
      <c r="X99" s="56">
        <f>X60+X95</f>
        <v>10</v>
      </c>
      <c r="Y99" s="56"/>
      <c r="Z99" s="56"/>
      <c r="AA99" s="56"/>
      <c r="AB99" s="56"/>
      <c r="AC99" s="56"/>
      <c r="AD99" s="56"/>
      <c r="AE99" s="56">
        <f>AE95+AE60</f>
        <v>2700</v>
      </c>
      <c r="AF99" s="56"/>
      <c r="AG99" s="55">
        <f>AG95+AG60</f>
        <v>90</v>
      </c>
      <c r="AH99" s="56"/>
      <c r="AI99" s="56">
        <f>AI95+AI60</f>
        <v>810</v>
      </c>
      <c r="AJ99" s="56"/>
      <c r="AK99" s="56">
        <f>AK95+AK60</f>
        <v>372</v>
      </c>
      <c r="AL99" s="56"/>
      <c r="AM99" s="56">
        <f>AM95+AM60</f>
        <v>420</v>
      </c>
      <c r="AN99" s="56"/>
      <c r="AO99" s="56">
        <f>AO95+AO60</f>
        <v>18</v>
      </c>
      <c r="AP99" s="56"/>
      <c r="AQ99" s="56">
        <f>AQ95+AQ60</f>
        <v>0</v>
      </c>
      <c r="AR99" s="56"/>
      <c r="AS99" s="56">
        <f>AS95+AS60</f>
        <v>180</v>
      </c>
      <c r="AT99" s="56"/>
      <c r="AU99" s="56">
        <f>AU95+AU60</f>
        <v>1710</v>
      </c>
      <c r="AV99" s="56"/>
      <c r="AW99" s="93">
        <f>AW60+AW95</f>
        <v>18</v>
      </c>
      <c r="AX99" s="93"/>
      <c r="AY99" s="93"/>
      <c r="AZ99" s="94"/>
      <c r="BA99" s="95">
        <f>BA60+BA95</f>
        <v>18</v>
      </c>
      <c r="BB99" s="93"/>
      <c r="BC99" s="93"/>
      <c r="BD99" s="93"/>
      <c r="BE99" s="93">
        <f>BE60+BE95</f>
        <v>18</v>
      </c>
      <c r="BF99" s="93"/>
      <c r="BG99" s="93"/>
      <c r="BH99" s="94"/>
      <c r="BI99" s="108"/>
      <c r="BJ99" s="85"/>
      <c r="BK99" s="85"/>
      <c r="BL99" s="109"/>
      <c r="BM99" s="50"/>
      <c r="BN99" s="50"/>
      <c r="BO99" s="50"/>
      <c r="BP99" s="50"/>
    </row>
    <row r="100" spans="2:91" s="32" customFormat="1" ht="12" customHeight="1" thickBot="1">
      <c r="D100" s="34"/>
      <c r="E100" s="34"/>
      <c r="F100" s="34"/>
      <c r="G100" s="115"/>
      <c r="H100" s="57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88">
        <f>AW96+AW61</f>
        <v>146</v>
      </c>
      <c r="AX100" s="89"/>
      <c r="AY100" s="92">
        <f>AY96+AY61</f>
        <v>124</v>
      </c>
      <c r="AZ100" s="89"/>
      <c r="BA100" s="92">
        <f>BA96+BA61</f>
        <v>114</v>
      </c>
      <c r="BB100" s="89"/>
      <c r="BC100" s="92">
        <f>BC96+BC61</f>
        <v>198</v>
      </c>
      <c r="BD100" s="88"/>
      <c r="BE100" s="88">
        <f>BE96+BE61</f>
        <v>84</v>
      </c>
      <c r="BF100" s="89"/>
      <c r="BG100" s="92">
        <f>BG96+BG61</f>
        <v>90</v>
      </c>
      <c r="BH100" s="89"/>
      <c r="BI100" s="96"/>
      <c r="BJ100" s="89"/>
      <c r="BK100" s="92"/>
      <c r="BL100" s="97"/>
      <c r="BM100" s="50"/>
      <c r="BN100" s="50"/>
      <c r="BO100" s="50"/>
      <c r="BP100" s="50"/>
    </row>
    <row r="101" spans="2:91" s="32" customFormat="1" ht="10.5" customHeight="1">
      <c r="D101" s="34"/>
      <c r="E101" s="34"/>
      <c r="F101" s="34"/>
      <c r="G101" s="291"/>
      <c r="H101" s="56"/>
      <c r="I101" s="60" t="s">
        <v>115</v>
      </c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2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>
        <f>AG62+AG97</f>
        <v>90</v>
      </c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5"/>
      <c r="AV101" s="55"/>
      <c r="AW101" s="98">
        <f>AW62+AW97</f>
        <v>31</v>
      </c>
      <c r="AX101" s="99"/>
      <c r="AY101" s="99"/>
      <c r="AZ101" s="100"/>
      <c r="BA101" s="104">
        <f>BA62+BA97</f>
        <v>29</v>
      </c>
      <c r="BB101" s="99"/>
      <c r="BC101" s="99"/>
      <c r="BD101" s="112"/>
      <c r="BE101" s="98">
        <f>BE62+BE97</f>
        <v>30</v>
      </c>
      <c r="BF101" s="99"/>
      <c r="BG101" s="99"/>
      <c r="BH101" s="100"/>
      <c r="BI101" s="104"/>
      <c r="BJ101" s="99"/>
      <c r="BK101" s="99"/>
      <c r="BL101" s="105"/>
      <c r="BM101" s="50"/>
      <c r="BN101" s="50"/>
      <c r="BO101" s="50"/>
      <c r="BP101" s="50"/>
    </row>
    <row r="102" spans="2:91" s="32" customFormat="1" ht="12" customHeight="1" thickBot="1">
      <c r="D102" s="34"/>
      <c r="E102" s="34"/>
      <c r="F102" s="34"/>
      <c r="G102" s="115"/>
      <c r="H102" s="57"/>
      <c r="I102" s="63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5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275"/>
      <c r="AV102" s="275"/>
      <c r="AW102" s="101"/>
      <c r="AX102" s="102"/>
      <c r="AY102" s="102"/>
      <c r="AZ102" s="103"/>
      <c r="BA102" s="106"/>
      <c r="BB102" s="102"/>
      <c r="BC102" s="102"/>
      <c r="BD102" s="113"/>
      <c r="BE102" s="101"/>
      <c r="BF102" s="102"/>
      <c r="BG102" s="102"/>
      <c r="BH102" s="103"/>
      <c r="BI102" s="106"/>
      <c r="BJ102" s="102"/>
      <c r="BK102" s="102"/>
      <c r="BL102" s="107"/>
      <c r="BM102" s="50"/>
      <c r="BN102" s="50"/>
      <c r="BO102" s="50"/>
      <c r="BP102" s="50"/>
    </row>
    <row r="103" spans="2:91" ht="11.1" customHeight="1" thickBot="1">
      <c r="B103" s="5"/>
      <c r="C103" s="5"/>
      <c r="D103" s="31"/>
      <c r="E103" s="31"/>
      <c r="F103" s="31"/>
      <c r="G103" s="276" t="s">
        <v>116</v>
      </c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I103" s="277"/>
      <c r="AJ103" s="277"/>
      <c r="AK103" s="277"/>
      <c r="AL103" s="277"/>
      <c r="AM103" s="277"/>
      <c r="AN103" s="277"/>
      <c r="AO103" s="277"/>
      <c r="AP103" s="277"/>
      <c r="AQ103" s="277"/>
      <c r="AR103" s="277"/>
      <c r="AS103" s="277"/>
      <c r="AT103" s="277"/>
      <c r="AU103" s="277"/>
      <c r="AV103" s="277"/>
      <c r="AW103" s="277"/>
      <c r="AX103" s="277"/>
      <c r="AY103" s="277"/>
      <c r="AZ103" s="277"/>
      <c r="BA103" s="277"/>
      <c r="BB103" s="277"/>
      <c r="BC103" s="277"/>
      <c r="BD103" s="277"/>
      <c r="BE103" s="277"/>
      <c r="BF103" s="277"/>
      <c r="BG103" s="277"/>
      <c r="BH103" s="277"/>
      <c r="BI103" s="277"/>
      <c r="BJ103" s="277"/>
      <c r="BK103" s="277"/>
      <c r="BL103" s="278"/>
      <c r="BM103" s="45"/>
      <c r="BN103" s="45"/>
      <c r="BO103" s="45"/>
      <c r="BP103" s="45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</row>
    <row r="104" spans="2:91" ht="11.1" customHeight="1" thickBot="1">
      <c r="B104" s="5"/>
      <c r="C104" s="5"/>
      <c r="D104" s="31"/>
      <c r="E104" s="31"/>
      <c r="F104" s="31"/>
      <c r="G104" s="279"/>
      <c r="H104" s="280"/>
      <c r="I104" s="297" t="s">
        <v>117</v>
      </c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80">
        <f>U60</f>
        <v>4</v>
      </c>
      <c r="V104" s="80"/>
      <c r="W104" s="80"/>
      <c r="X104" s="80">
        <f>X60</f>
        <v>4</v>
      </c>
      <c r="Y104" s="80"/>
      <c r="Z104" s="80"/>
      <c r="AA104" s="80"/>
      <c r="AB104" s="80"/>
      <c r="AC104" s="80"/>
      <c r="AD104" s="80"/>
      <c r="AE104" s="80">
        <f>AE60</f>
        <v>960</v>
      </c>
      <c r="AF104" s="80"/>
      <c r="AG104" s="80">
        <f>AG60</f>
        <v>32</v>
      </c>
      <c r="AH104" s="80"/>
      <c r="AI104" s="80">
        <f>AI60</f>
        <v>328</v>
      </c>
      <c r="AJ104" s="80"/>
      <c r="AK104" s="80">
        <f>AK60</f>
        <v>154</v>
      </c>
      <c r="AL104" s="80"/>
      <c r="AM104" s="80">
        <f>AM60</f>
        <v>156</v>
      </c>
      <c r="AN104" s="80"/>
      <c r="AO104" s="80">
        <f>AO60</f>
        <v>18</v>
      </c>
      <c r="AP104" s="80"/>
      <c r="AQ104" s="80">
        <f>AQ60</f>
        <v>0</v>
      </c>
      <c r="AR104" s="80"/>
      <c r="AS104" s="80">
        <f>AS60</f>
        <v>64</v>
      </c>
      <c r="AT104" s="80"/>
      <c r="AU104" s="80">
        <f>AU60</f>
        <v>568</v>
      </c>
      <c r="AV104" s="273"/>
      <c r="AW104" s="285">
        <f>AW60</f>
        <v>12</v>
      </c>
      <c r="AX104" s="286"/>
      <c r="AY104" s="286"/>
      <c r="AZ104" s="287"/>
      <c r="BA104" s="121">
        <f>BA60</f>
        <v>6.5</v>
      </c>
      <c r="BB104" s="259"/>
      <c r="BC104" s="259"/>
      <c r="BD104" s="259"/>
      <c r="BE104" s="259">
        <f>BE60</f>
        <v>0</v>
      </c>
      <c r="BF104" s="259"/>
      <c r="BG104" s="259"/>
      <c r="BH104" s="288"/>
      <c r="BI104" s="121"/>
      <c r="BJ104" s="259"/>
      <c r="BK104" s="259"/>
      <c r="BL104" s="289"/>
      <c r="BM104" s="45"/>
      <c r="BN104" s="45"/>
      <c r="BO104" s="45"/>
      <c r="BP104" s="45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</row>
    <row r="105" spans="2:91" ht="11.1" customHeight="1">
      <c r="B105" s="5"/>
      <c r="C105" s="5"/>
      <c r="D105" s="31"/>
      <c r="E105" s="31"/>
      <c r="F105" s="31"/>
      <c r="G105" s="281"/>
      <c r="H105" s="282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274"/>
      <c r="AW105" s="128">
        <f>AW61</f>
        <v>110</v>
      </c>
      <c r="AX105" s="284"/>
      <c r="AY105" s="58">
        <f>AY61</f>
        <v>106</v>
      </c>
      <c r="AZ105" s="284"/>
      <c r="BA105" s="58">
        <f>BA61</f>
        <v>44</v>
      </c>
      <c r="BB105" s="284"/>
      <c r="BC105" s="58">
        <f>BC61</f>
        <v>68</v>
      </c>
      <c r="BD105" s="262"/>
      <c r="BE105" s="262">
        <f>BE61</f>
        <v>0</v>
      </c>
      <c r="BF105" s="284"/>
      <c r="BG105" s="58">
        <f>BG61</f>
        <v>0</v>
      </c>
      <c r="BH105" s="284"/>
      <c r="BI105" s="58"/>
      <c r="BJ105" s="284"/>
      <c r="BK105" s="58"/>
      <c r="BL105" s="283"/>
      <c r="BM105" s="45"/>
      <c r="BN105" s="45"/>
      <c r="BO105" s="45"/>
      <c r="BP105" s="45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</row>
    <row r="106" spans="2:91" ht="11.1" customHeight="1">
      <c r="B106" s="5"/>
      <c r="C106" s="5"/>
      <c r="D106" s="31"/>
      <c r="E106" s="31"/>
      <c r="F106" s="31"/>
      <c r="G106" s="292"/>
      <c r="H106" s="293"/>
      <c r="I106" s="294" t="s">
        <v>118</v>
      </c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156">
        <f>U95</f>
        <v>5</v>
      </c>
      <c r="V106" s="156"/>
      <c r="W106" s="156"/>
      <c r="X106" s="156">
        <f>X95</f>
        <v>6</v>
      </c>
      <c r="Y106" s="156"/>
      <c r="Z106" s="156"/>
      <c r="AA106" s="156"/>
      <c r="AB106" s="156"/>
      <c r="AC106" s="156"/>
      <c r="AD106" s="156"/>
      <c r="AE106" s="156">
        <f>AE95</f>
        <v>1740</v>
      </c>
      <c r="AF106" s="156"/>
      <c r="AG106" s="156">
        <f>AG95</f>
        <v>58</v>
      </c>
      <c r="AH106" s="156"/>
      <c r="AI106" s="156">
        <f>AI95</f>
        <v>482</v>
      </c>
      <c r="AJ106" s="156"/>
      <c r="AK106" s="156">
        <f>AK95</f>
        <v>218</v>
      </c>
      <c r="AL106" s="156"/>
      <c r="AM106" s="156">
        <f>AM95</f>
        <v>264</v>
      </c>
      <c r="AN106" s="156"/>
      <c r="AO106" s="156">
        <f>AO95</f>
        <v>0</v>
      </c>
      <c r="AP106" s="156"/>
      <c r="AQ106" s="156">
        <f>AQ95</f>
        <v>0</v>
      </c>
      <c r="AR106" s="156"/>
      <c r="AS106" s="156">
        <f>AS95</f>
        <v>116</v>
      </c>
      <c r="AT106" s="156"/>
      <c r="AU106" s="156">
        <f>AU95</f>
        <v>1142</v>
      </c>
      <c r="AV106" s="290"/>
      <c r="AW106" s="128">
        <f>AW95</f>
        <v>6</v>
      </c>
      <c r="AX106" s="262"/>
      <c r="AY106" s="262"/>
      <c r="AZ106" s="284"/>
      <c r="BA106" s="58">
        <f>BA95</f>
        <v>11.5</v>
      </c>
      <c r="BB106" s="262"/>
      <c r="BC106" s="262"/>
      <c r="BD106" s="262"/>
      <c r="BE106" s="262">
        <f>BE95</f>
        <v>18</v>
      </c>
      <c r="BF106" s="262"/>
      <c r="BG106" s="262"/>
      <c r="BH106" s="284"/>
      <c r="BI106" s="58"/>
      <c r="BJ106" s="262"/>
      <c r="BK106" s="262"/>
      <c r="BL106" s="283"/>
      <c r="BM106" s="45"/>
      <c r="BN106" s="45"/>
      <c r="BO106" s="45"/>
      <c r="BP106" s="45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</row>
    <row r="107" spans="2:91" ht="11.1" customHeight="1">
      <c r="B107" s="5"/>
      <c r="C107" s="5"/>
      <c r="D107" s="31"/>
      <c r="E107" s="31"/>
      <c r="F107" s="31"/>
      <c r="G107" s="292"/>
      <c r="H107" s="293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290"/>
      <c r="AW107" s="128">
        <f>AW96</f>
        <v>36</v>
      </c>
      <c r="AX107" s="284"/>
      <c r="AY107" s="58">
        <f>AY96</f>
        <v>18</v>
      </c>
      <c r="AZ107" s="284"/>
      <c r="BA107" s="58">
        <f>BA96</f>
        <v>70</v>
      </c>
      <c r="BB107" s="284"/>
      <c r="BC107" s="58">
        <f>BC96</f>
        <v>130</v>
      </c>
      <c r="BD107" s="262"/>
      <c r="BE107" s="262">
        <f>BE96</f>
        <v>84</v>
      </c>
      <c r="BF107" s="284"/>
      <c r="BG107" s="58">
        <f>BG96</f>
        <v>90</v>
      </c>
      <c r="BH107" s="284"/>
      <c r="BI107" s="58"/>
      <c r="BJ107" s="284"/>
      <c r="BK107" s="58"/>
      <c r="BL107" s="283"/>
      <c r="BM107" s="45"/>
      <c r="BN107" s="45"/>
      <c r="BO107" s="45"/>
      <c r="BP107" s="45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</row>
    <row r="108" spans="2:91" ht="11.1" customHeight="1">
      <c r="B108" s="5"/>
      <c r="C108" s="5"/>
      <c r="D108" s="31"/>
      <c r="E108" s="31"/>
      <c r="F108" s="31"/>
      <c r="G108" s="299"/>
      <c r="H108" s="300"/>
      <c r="I108" s="301" t="s">
        <v>119</v>
      </c>
      <c r="J108" s="301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2">
        <f>SUM(AW108:BH108)</f>
        <v>9</v>
      </c>
      <c r="V108" s="302"/>
      <c r="W108" s="302"/>
      <c r="X108" s="302"/>
      <c r="Y108" s="302"/>
      <c r="Z108" s="302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290"/>
      <c r="AV108" s="290"/>
      <c r="AW108" s="311">
        <v>4</v>
      </c>
      <c r="AX108" s="312"/>
      <c r="AY108" s="312"/>
      <c r="AZ108" s="313"/>
      <c r="BA108" s="310">
        <v>3</v>
      </c>
      <c r="BB108" s="308"/>
      <c r="BC108" s="308"/>
      <c r="BD108" s="308"/>
      <c r="BE108" s="312">
        <v>2</v>
      </c>
      <c r="BF108" s="312"/>
      <c r="BG108" s="312"/>
      <c r="BH108" s="312"/>
      <c r="BI108" s="308"/>
      <c r="BJ108" s="308"/>
      <c r="BK108" s="308"/>
      <c r="BL108" s="309"/>
      <c r="BM108" s="45"/>
      <c r="BN108" s="45"/>
      <c r="BO108" s="45" t="s">
        <v>120</v>
      </c>
      <c r="BP108" s="45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</row>
    <row r="109" spans="2:91" ht="11.1" customHeight="1" thickBot="1">
      <c r="B109" s="5"/>
      <c r="C109" s="5"/>
      <c r="D109" s="31"/>
      <c r="E109" s="31"/>
      <c r="F109" s="31"/>
      <c r="G109" s="322"/>
      <c r="H109" s="323"/>
      <c r="I109" s="324" t="s">
        <v>121</v>
      </c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5"/>
      <c r="V109" s="325"/>
      <c r="W109" s="325"/>
      <c r="X109" s="325">
        <f>SUM(AW109:BH109)</f>
        <v>10</v>
      </c>
      <c r="Y109" s="325"/>
      <c r="Z109" s="325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16"/>
      <c r="AV109" s="316"/>
      <c r="AW109" s="314">
        <v>3</v>
      </c>
      <c r="AX109" s="304"/>
      <c r="AY109" s="304"/>
      <c r="AZ109" s="315"/>
      <c r="BA109" s="305">
        <v>4</v>
      </c>
      <c r="BB109" s="306"/>
      <c r="BC109" s="306"/>
      <c r="BD109" s="306"/>
      <c r="BE109" s="304">
        <v>3</v>
      </c>
      <c r="BF109" s="304"/>
      <c r="BG109" s="304"/>
      <c r="BH109" s="304"/>
      <c r="BI109" s="306"/>
      <c r="BJ109" s="306"/>
      <c r="BK109" s="306"/>
      <c r="BL109" s="307"/>
      <c r="BM109" s="45"/>
      <c r="BN109" s="45"/>
      <c r="BO109" s="45"/>
      <c r="BP109" s="45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</row>
    <row r="110" spans="2:91" ht="11.1" customHeight="1" thickBot="1">
      <c r="B110" s="5"/>
      <c r="C110" s="5"/>
      <c r="D110" s="31"/>
      <c r="E110" s="31"/>
      <c r="F110" s="31"/>
      <c r="G110" s="45"/>
      <c r="H110" s="4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5"/>
      <c r="BN110" s="45"/>
      <c r="BO110" s="45"/>
      <c r="BP110" s="45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</row>
    <row r="111" spans="2:91" ht="11.1" customHeight="1" thickBot="1">
      <c r="B111" s="5"/>
      <c r="C111" s="5"/>
      <c r="D111" s="31"/>
      <c r="E111" s="31"/>
      <c r="F111" s="31"/>
      <c r="G111" s="319" t="s">
        <v>122</v>
      </c>
      <c r="H111" s="320"/>
      <c r="I111" s="320"/>
      <c r="J111" s="320"/>
      <c r="K111" s="320"/>
      <c r="L111" s="320"/>
      <c r="M111" s="320"/>
      <c r="N111" s="320"/>
      <c r="O111" s="320"/>
      <c r="P111" s="320"/>
      <c r="Q111" s="320"/>
      <c r="R111" s="320"/>
      <c r="S111" s="320"/>
      <c r="T111" s="320"/>
      <c r="U111" s="320"/>
      <c r="V111" s="320"/>
      <c r="W111" s="320"/>
      <c r="X111" s="320"/>
      <c r="Y111" s="320"/>
      <c r="Z111" s="320"/>
      <c r="AA111" s="320"/>
      <c r="AB111" s="320"/>
      <c r="AC111" s="320"/>
      <c r="AD111" s="320"/>
      <c r="AE111" s="320"/>
      <c r="AF111" s="320"/>
      <c r="AG111" s="320"/>
      <c r="AH111" s="320"/>
      <c r="AI111" s="320"/>
      <c r="AJ111" s="321"/>
      <c r="AK111" s="48"/>
      <c r="AL111" s="48"/>
      <c r="AM111" s="48"/>
      <c r="AN111" s="48"/>
      <c r="AO111" s="329" t="s">
        <v>40</v>
      </c>
      <c r="AP111" s="330"/>
      <c r="AQ111" s="330"/>
      <c r="AR111" s="330"/>
      <c r="AS111" s="330"/>
      <c r="AT111" s="330"/>
      <c r="AU111" s="330"/>
      <c r="AV111" s="330"/>
      <c r="AW111" s="330"/>
      <c r="AX111" s="330"/>
      <c r="AY111" s="330"/>
      <c r="AZ111" s="330"/>
      <c r="BA111" s="330"/>
      <c r="BB111" s="330"/>
      <c r="BC111" s="330"/>
      <c r="BD111" s="330"/>
      <c r="BE111" s="330"/>
      <c r="BF111" s="330"/>
      <c r="BG111" s="330"/>
      <c r="BH111" s="330"/>
      <c r="BI111" s="330"/>
      <c r="BJ111" s="330"/>
      <c r="BK111" s="330"/>
      <c r="BL111" s="331"/>
      <c r="BM111" s="45"/>
      <c r="BN111" s="45"/>
      <c r="BO111" s="45"/>
      <c r="BP111" s="45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</row>
    <row r="112" spans="2:91" ht="11.1" customHeight="1">
      <c r="B112" s="5"/>
      <c r="C112" s="5"/>
      <c r="D112" s="31"/>
      <c r="E112" s="31"/>
      <c r="F112" s="31"/>
      <c r="G112" s="332" t="s">
        <v>123</v>
      </c>
      <c r="H112" s="333"/>
      <c r="I112" s="333"/>
      <c r="J112" s="333"/>
      <c r="K112" s="333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4" t="s">
        <v>124</v>
      </c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  <c r="AH112" s="334"/>
      <c r="AI112" s="334"/>
      <c r="AJ112" s="335"/>
      <c r="AK112" s="48"/>
      <c r="AL112" s="48"/>
      <c r="AM112" s="48"/>
      <c r="AN112" s="48"/>
      <c r="AO112" s="336" t="s">
        <v>125</v>
      </c>
      <c r="AP112" s="336"/>
      <c r="AQ112" s="336"/>
      <c r="AR112" s="336"/>
      <c r="AS112" s="336"/>
      <c r="AT112" s="80" t="s">
        <v>126</v>
      </c>
      <c r="AU112" s="80"/>
      <c r="AV112" s="80"/>
      <c r="AW112" s="80"/>
      <c r="AX112" s="80"/>
      <c r="AY112" s="80"/>
      <c r="AZ112" s="80"/>
      <c r="BA112" s="80"/>
      <c r="BB112" s="80"/>
      <c r="BC112" s="80"/>
      <c r="BD112" s="357" t="s">
        <v>127</v>
      </c>
      <c r="BE112" s="358"/>
      <c r="BF112" s="358"/>
      <c r="BG112" s="358"/>
      <c r="BH112" s="359"/>
      <c r="BI112" s="359"/>
      <c r="BJ112" s="359"/>
      <c r="BK112" s="359"/>
      <c r="BL112" s="360"/>
      <c r="BM112" s="45"/>
      <c r="BN112" s="45"/>
      <c r="BO112" s="45"/>
      <c r="BP112" s="45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</row>
    <row r="113" spans="2:68" ht="12.75" customHeight="1">
      <c r="G113" s="311" t="s">
        <v>128</v>
      </c>
      <c r="H113" s="312"/>
      <c r="I113" s="312"/>
      <c r="J113" s="312"/>
      <c r="K113" s="312"/>
      <c r="L113" s="312"/>
      <c r="M113" s="312"/>
      <c r="N113" s="312"/>
      <c r="O113" s="312"/>
      <c r="P113" s="165" t="s">
        <v>129</v>
      </c>
      <c r="Q113" s="165"/>
      <c r="R113" s="165"/>
      <c r="S113" s="165"/>
      <c r="T113" s="165"/>
      <c r="U113" s="165"/>
      <c r="V113" s="156" t="s">
        <v>128</v>
      </c>
      <c r="W113" s="156"/>
      <c r="X113" s="156"/>
      <c r="Y113" s="156"/>
      <c r="Z113" s="156"/>
      <c r="AA113" s="156"/>
      <c r="AB113" s="156"/>
      <c r="AC113" s="156"/>
      <c r="AD113" s="156"/>
      <c r="AE113" s="340" t="s">
        <v>129</v>
      </c>
      <c r="AF113" s="340"/>
      <c r="AG113" s="340"/>
      <c r="AH113" s="340"/>
      <c r="AI113" s="340"/>
      <c r="AJ113" s="341"/>
      <c r="AN113" s="36"/>
      <c r="AO113" s="312"/>
      <c r="AP113" s="312"/>
      <c r="AQ113" s="312"/>
      <c r="AR113" s="312"/>
      <c r="AS113" s="312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357"/>
      <c r="BE113" s="358"/>
      <c r="BF113" s="358"/>
      <c r="BG113" s="358"/>
      <c r="BH113" s="359"/>
      <c r="BI113" s="359"/>
      <c r="BJ113" s="359"/>
      <c r="BK113" s="359"/>
      <c r="BL113" s="360"/>
    </row>
    <row r="114" spans="2:68" ht="23.25" customHeight="1">
      <c r="G114" s="311"/>
      <c r="H114" s="312"/>
      <c r="I114" s="312"/>
      <c r="J114" s="312"/>
      <c r="K114" s="312"/>
      <c r="L114" s="312"/>
      <c r="M114" s="312"/>
      <c r="N114" s="312"/>
      <c r="O114" s="312"/>
      <c r="P114" s="156" t="s">
        <v>127</v>
      </c>
      <c r="Q114" s="156"/>
      <c r="R114" s="156"/>
      <c r="S114" s="317" t="s">
        <v>130</v>
      </c>
      <c r="T114" s="317"/>
      <c r="U114" s="317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 t="s">
        <v>127</v>
      </c>
      <c r="AF114" s="156"/>
      <c r="AG114" s="156"/>
      <c r="AH114" s="318" t="s">
        <v>130</v>
      </c>
      <c r="AI114" s="318"/>
      <c r="AJ114" s="180"/>
      <c r="AN114" s="36"/>
      <c r="AO114" s="312"/>
      <c r="AP114" s="312"/>
      <c r="AQ114" s="312"/>
      <c r="AR114" s="312"/>
      <c r="AS114" s="312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273"/>
      <c r="BE114" s="361"/>
      <c r="BF114" s="361"/>
      <c r="BG114" s="361"/>
      <c r="BH114" s="362"/>
      <c r="BI114" s="362"/>
      <c r="BJ114" s="362"/>
      <c r="BK114" s="362"/>
      <c r="BL114" s="363"/>
    </row>
    <row r="115" spans="2:68" ht="12.75" customHeight="1">
      <c r="G115" s="299"/>
      <c r="H115" s="300"/>
      <c r="I115" s="300"/>
      <c r="J115" s="300"/>
      <c r="K115" s="300"/>
      <c r="L115" s="300"/>
      <c r="M115" s="300"/>
      <c r="N115" s="300"/>
      <c r="O115" s="300"/>
      <c r="P115" s="165"/>
      <c r="Q115" s="165"/>
      <c r="R115" s="165"/>
      <c r="S115" s="165"/>
      <c r="T115" s="165"/>
      <c r="U115" s="365"/>
      <c r="V115" s="337"/>
      <c r="W115" s="338"/>
      <c r="X115" s="338"/>
      <c r="Y115" s="338"/>
      <c r="Z115" s="338"/>
      <c r="AA115" s="338"/>
      <c r="AB115" s="338"/>
      <c r="AC115" s="338"/>
      <c r="AD115" s="339"/>
      <c r="AE115" s="165"/>
      <c r="AF115" s="165"/>
      <c r="AG115" s="165"/>
      <c r="AH115" s="165"/>
      <c r="AI115" s="165"/>
      <c r="AJ115" s="341"/>
      <c r="AN115" s="36"/>
      <c r="AO115" s="351">
        <v>1</v>
      </c>
      <c r="AP115" s="343"/>
      <c r="AQ115" s="343"/>
      <c r="AR115" s="343"/>
      <c r="AS115" s="344"/>
      <c r="AT115" s="342" t="s">
        <v>131</v>
      </c>
      <c r="AU115" s="343"/>
      <c r="AV115" s="343"/>
      <c r="AW115" s="343"/>
      <c r="AX115" s="343"/>
      <c r="AY115" s="343"/>
      <c r="AZ115" s="343"/>
      <c r="BA115" s="343"/>
      <c r="BB115" s="343"/>
      <c r="BC115" s="344"/>
      <c r="BD115" s="342">
        <v>3</v>
      </c>
      <c r="BE115" s="343"/>
      <c r="BF115" s="343"/>
      <c r="BG115" s="343"/>
      <c r="BH115" s="348"/>
      <c r="BI115" s="348"/>
      <c r="BJ115" s="348"/>
      <c r="BK115" s="348"/>
      <c r="BL115" s="349"/>
    </row>
    <row r="116" spans="2:68" ht="12.75" customHeight="1" thickBot="1">
      <c r="G116" s="322"/>
      <c r="H116" s="323"/>
      <c r="I116" s="323"/>
      <c r="J116" s="323"/>
      <c r="K116" s="323"/>
      <c r="L116" s="323"/>
      <c r="M116" s="323"/>
      <c r="N116" s="323"/>
      <c r="O116" s="323"/>
      <c r="P116" s="366"/>
      <c r="Q116" s="366"/>
      <c r="R116" s="366"/>
      <c r="S116" s="366"/>
      <c r="T116" s="366"/>
      <c r="U116" s="367"/>
      <c r="V116" s="326" t="s">
        <v>103</v>
      </c>
      <c r="W116" s="327"/>
      <c r="X116" s="327"/>
      <c r="Y116" s="327"/>
      <c r="Z116" s="327"/>
      <c r="AA116" s="327"/>
      <c r="AB116" s="327"/>
      <c r="AC116" s="327"/>
      <c r="AD116" s="328"/>
      <c r="AE116" s="355">
        <v>3</v>
      </c>
      <c r="AF116" s="355"/>
      <c r="AG116" s="355"/>
      <c r="AH116" s="355">
        <v>3</v>
      </c>
      <c r="AI116" s="355"/>
      <c r="AJ116" s="356"/>
      <c r="AN116" s="36"/>
      <c r="AO116" s="352"/>
      <c r="AP116" s="353"/>
      <c r="AQ116" s="353"/>
      <c r="AR116" s="353"/>
      <c r="AS116" s="354"/>
      <c r="AT116" s="345"/>
      <c r="AU116" s="346"/>
      <c r="AV116" s="346"/>
      <c r="AW116" s="346"/>
      <c r="AX116" s="346"/>
      <c r="AY116" s="346"/>
      <c r="AZ116" s="346"/>
      <c r="BA116" s="346"/>
      <c r="BB116" s="346"/>
      <c r="BC116" s="347"/>
      <c r="BD116" s="345"/>
      <c r="BE116" s="346"/>
      <c r="BF116" s="346"/>
      <c r="BG116" s="346"/>
      <c r="BH116" s="346"/>
      <c r="BI116" s="346"/>
      <c r="BJ116" s="346"/>
      <c r="BK116" s="346"/>
      <c r="BL116" s="350"/>
    </row>
    <row r="117" spans="2:68" ht="21.75" customHeight="1">
      <c r="G117" s="66" t="s">
        <v>132</v>
      </c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  <c r="BE117" s="66"/>
      <c r="BF117" s="66"/>
      <c r="BG117" s="66"/>
      <c r="BH117" s="66"/>
      <c r="BI117" s="66"/>
      <c r="BJ117" s="66"/>
      <c r="BK117" s="66"/>
      <c r="BL117" s="66"/>
    </row>
    <row r="118" spans="2:68" ht="16.899999999999999" customHeight="1">
      <c r="G118" s="82" t="s">
        <v>133</v>
      </c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</row>
    <row r="119" spans="2:68" ht="19.149999999999999" customHeight="1">
      <c r="G119" s="82" t="s">
        <v>134</v>
      </c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</row>
    <row r="120" spans="2:68" s="38" customFormat="1" ht="23.25" customHeight="1">
      <c r="B120" s="37"/>
      <c r="C120" s="37"/>
      <c r="D120" s="37"/>
      <c r="E120" s="37"/>
      <c r="F120" s="37"/>
      <c r="G120" s="82" t="s">
        <v>135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37"/>
      <c r="BN120" s="37"/>
      <c r="BO120" s="37"/>
      <c r="BP120" s="37"/>
    </row>
    <row r="121" spans="2:68" s="41" customFormat="1" ht="18" customHeight="1">
      <c r="B121" s="39"/>
      <c r="C121" s="39"/>
      <c r="D121" s="39"/>
      <c r="E121" s="39"/>
      <c r="F121" s="39"/>
      <c r="G121" s="40" t="s">
        <v>136</v>
      </c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 t="s">
        <v>137</v>
      </c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</row>
    <row r="122" spans="2:68" s="41" customFormat="1" ht="24.75" customHeight="1">
      <c r="B122" s="42"/>
      <c r="C122" s="42"/>
      <c r="D122" s="42"/>
      <c r="E122" s="42"/>
      <c r="F122" s="42"/>
      <c r="G122" s="42" t="s">
        <v>138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</row>
    <row r="123" spans="2:68" s="41" customFormat="1"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</row>
    <row r="124" spans="2:68" s="41" customFormat="1" ht="24.75" customHeight="1">
      <c r="B124" s="42"/>
      <c r="C124" s="42"/>
      <c r="D124" s="42"/>
      <c r="E124" s="42"/>
      <c r="F124" s="42"/>
      <c r="G124" s="42" t="s">
        <v>139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</row>
    <row r="125" spans="2:68" s="41" customFormat="1" ht="24.75" customHeight="1"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</row>
    <row r="126" spans="2:68" ht="11.1" customHeight="1">
      <c r="B126" s="5"/>
      <c r="C126" s="5"/>
      <c r="D126" s="174" t="s">
        <v>140</v>
      </c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364"/>
      <c r="U126" s="364"/>
      <c r="V126" s="364"/>
      <c r="W126" s="364"/>
      <c r="X126" s="364"/>
      <c r="Y126" s="364"/>
      <c r="Z126" s="49"/>
      <c r="AA126" s="49"/>
      <c r="AB126" s="174" t="s">
        <v>141</v>
      </c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4"/>
      <c r="AP126" s="174"/>
      <c r="AQ126" s="174"/>
      <c r="AR126" s="174"/>
      <c r="AS126" s="49"/>
      <c r="AT126" s="49"/>
      <c r="AU126" s="49"/>
      <c r="AV126" s="174" t="s">
        <v>142</v>
      </c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</row>
    <row r="127" spans="2:68" ht="11.1" customHeight="1">
      <c r="B127" s="5"/>
      <c r="C127" s="5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364"/>
      <c r="U127" s="364"/>
      <c r="V127" s="364"/>
      <c r="W127" s="364"/>
      <c r="X127" s="364"/>
      <c r="Y127" s="364"/>
      <c r="Z127" s="49"/>
      <c r="AA127" s="49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4"/>
      <c r="AP127" s="174"/>
      <c r="AQ127" s="174"/>
      <c r="AR127" s="174"/>
      <c r="AS127" s="49"/>
      <c r="AT127" s="49"/>
      <c r="AU127" s="49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</row>
    <row r="128" spans="2:68" ht="11.1" customHeight="1">
      <c r="B128" s="5"/>
      <c r="C128" s="5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364"/>
      <c r="U128" s="364"/>
      <c r="V128" s="364"/>
      <c r="W128" s="364"/>
      <c r="X128" s="364"/>
      <c r="Y128" s="364"/>
      <c r="Z128" s="49"/>
      <c r="AA128" s="49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4"/>
      <c r="AP128" s="174"/>
      <c r="AQ128" s="174"/>
      <c r="AR128" s="174"/>
      <c r="AS128" s="49"/>
      <c r="AT128" s="49"/>
      <c r="AU128" s="49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</row>
    <row r="129" spans="2:68" ht="11.1" customHeight="1">
      <c r="B129" s="5"/>
      <c r="C129" s="5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364"/>
      <c r="U129" s="364"/>
      <c r="V129" s="364"/>
      <c r="W129" s="364"/>
      <c r="X129" s="364"/>
      <c r="Y129" s="364"/>
      <c r="Z129" s="49"/>
      <c r="AA129" s="49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4"/>
      <c r="AP129" s="174"/>
      <c r="AQ129" s="174"/>
      <c r="AR129" s="174"/>
      <c r="AS129" s="49"/>
      <c r="AT129" s="49"/>
      <c r="AU129" s="49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</row>
    <row r="130" spans="2:68" ht="31.9" customHeight="1"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Z130" s="49"/>
      <c r="AA130" s="49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4"/>
      <c r="AP130" s="174"/>
      <c r="AQ130" s="174"/>
      <c r="AR130" s="174"/>
      <c r="AS130" s="49"/>
      <c r="AT130" s="49"/>
      <c r="AU130" s="49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</row>
    <row r="131" spans="2:68"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</row>
  </sheetData>
  <sheetProtection selectLockedCells="1" selectUnlockedCells="1"/>
  <mergeCells count="1030">
    <mergeCell ref="BI75:BJ75"/>
    <mergeCell ref="BK75:BL75"/>
    <mergeCell ref="AU74:AV75"/>
    <mergeCell ref="AW74:AZ74"/>
    <mergeCell ref="BA74:BD74"/>
    <mergeCell ref="BE74:BH74"/>
    <mergeCell ref="BI74:BL74"/>
    <mergeCell ref="AW75:AX75"/>
    <mergeCell ref="AY75:AZ75"/>
    <mergeCell ref="AC70:AD71"/>
    <mergeCell ref="AW71:AX71"/>
    <mergeCell ref="AY71:AZ71"/>
    <mergeCell ref="AU70:AV71"/>
    <mergeCell ref="G70:H71"/>
    <mergeCell ref="I70:T71"/>
    <mergeCell ref="U70:W71"/>
    <mergeCell ref="X70:Z71"/>
    <mergeCell ref="AE70:AF71"/>
    <mergeCell ref="G74:H75"/>
    <mergeCell ref="I74:T75"/>
    <mergeCell ref="U74:W75"/>
    <mergeCell ref="X74:Z75"/>
    <mergeCell ref="AA74:AB75"/>
    <mergeCell ref="AC74:AD75"/>
    <mergeCell ref="BA75:BB75"/>
    <mergeCell ref="BC75:BD75"/>
    <mergeCell ref="AI74:AJ75"/>
    <mergeCell ref="AK74:AL75"/>
    <mergeCell ref="AM74:AN75"/>
    <mergeCell ref="AO74:AP75"/>
    <mergeCell ref="AQ74:AR75"/>
    <mergeCell ref="AS74:AT75"/>
    <mergeCell ref="BC73:BD73"/>
    <mergeCell ref="BE73:BF73"/>
    <mergeCell ref="BG73:BH73"/>
    <mergeCell ref="G72:H73"/>
    <mergeCell ref="I72:T73"/>
    <mergeCell ref="U72:W73"/>
    <mergeCell ref="X72:Z73"/>
    <mergeCell ref="BI101:BL102"/>
    <mergeCell ref="BK59:BL59"/>
    <mergeCell ref="AS58:AT59"/>
    <mergeCell ref="AU58:AV59"/>
    <mergeCell ref="AW58:AZ58"/>
    <mergeCell ref="AU72:AV73"/>
    <mergeCell ref="BE58:BH58"/>
    <mergeCell ref="AQ58:AR59"/>
    <mergeCell ref="BE59:BF59"/>
    <mergeCell ref="BG59:BH59"/>
    <mergeCell ref="BC59:BD59"/>
    <mergeCell ref="BA58:BD58"/>
    <mergeCell ref="AW59:AX59"/>
    <mergeCell ref="AY59:AZ59"/>
    <mergeCell ref="AG70:AH71"/>
    <mergeCell ref="AI70:AJ71"/>
    <mergeCell ref="AK70:AL71"/>
    <mergeCell ref="AM70:AN71"/>
    <mergeCell ref="AC76:AD77"/>
    <mergeCell ref="AE72:AF73"/>
    <mergeCell ref="AI76:AJ77"/>
    <mergeCell ref="AE76:AF77"/>
    <mergeCell ref="AE74:AF75"/>
    <mergeCell ref="AG74:AH75"/>
    <mergeCell ref="AC87:AD88"/>
    <mergeCell ref="AA91:AB92"/>
    <mergeCell ref="AC91:AD92"/>
    <mergeCell ref="AQ91:AR92"/>
    <mergeCell ref="AG72:AH73"/>
    <mergeCell ref="AI72:AJ73"/>
    <mergeCell ref="AC80:AD81"/>
    <mergeCell ref="X58:Z59"/>
    <mergeCell ref="AA58:AB59"/>
    <mergeCell ref="AQ62:AR63"/>
    <mergeCell ref="AM58:AN59"/>
    <mergeCell ref="AC58:AD59"/>
    <mergeCell ref="AE58:AF59"/>
    <mergeCell ref="AK62:AL63"/>
    <mergeCell ref="AQ60:AR61"/>
    <mergeCell ref="AO58:AP59"/>
    <mergeCell ref="AG58:AH59"/>
    <mergeCell ref="AS101:AT102"/>
    <mergeCell ref="AQ101:AR102"/>
    <mergeCell ref="AS95:AT96"/>
    <mergeCell ref="AQ97:AR98"/>
    <mergeCell ref="AS97:AT98"/>
    <mergeCell ref="AM72:AN73"/>
    <mergeCell ref="AO68:AP69"/>
    <mergeCell ref="AS68:AT69"/>
    <mergeCell ref="AS62:AT63"/>
    <mergeCell ref="AM62:AN63"/>
    <mergeCell ref="AO62:AP63"/>
    <mergeCell ref="AC85:AD86"/>
    <mergeCell ref="AA101:AB102"/>
    <mergeCell ref="AC101:AD102"/>
    <mergeCell ref="AA87:AB88"/>
    <mergeCell ref="X87:Z88"/>
    <mergeCell ref="AC68:AD69"/>
    <mergeCell ref="AU91:AV92"/>
    <mergeCell ref="BI68:BL68"/>
    <mergeCell ref="AW69:AX69"/>
    <mergeCell ref="AY69:AZ69"/>
    <mergeCell ref="BA69:BB69"/>
    <mergeCell ref="BC69:BD69"/>
    <mergeCell ref="BE69:BF69"/>
    <mergeCell ref="AI68:AJ69"/>
    <mergeCell ref="AE68:AF69"/>
    <mergeCell ref="AG68:AH69"/>
    <mergeCell ref="AQ68:AR69"/>
    <mergeCell ref="AS91:AT92"/>
    <mergeCell ref="AE91:AF92"/>
    <mergeCell ref="AG91:AH92"/>
    <mergeCell ref="AI91:AJ92"/>
    <mergeCell ref="AK91:AL92"/>
    <mergeCell ref="AO85:AP86"/>
    <mergeCell ref="AK72:AL73"/>
    <mergeCell ref="AC72:AD73"/>
    <mergeCell ref="BI91:BL91"/>
    <mergeCell ref="BA91:BD91"/>
    <mergeCell ref="AW91:AZ91"/>
    <mergeCell ref="AW92:AX92"/>
    <mergeCell ref="AY92:AZ92"/>
    <mergeCell ref="AW72:AZ72"/>
    <mergeCell ref="AU68:AV69"/>
    <mergeCell ref="BA68:BD68"/>
    <mergeCell ref="BC81:BD81"/>
    <mergeCell ref="BE81:BF81"/>
    <mergeCell ref="AW76:AZ76"/>
    <mergeCell ref="BA72:BD72"/>
    <mergeCell ref="BA81:BB81"/>
    <mergeCell ref="BG81:BH81"/>
    <mergeCell ref="AW81:AX81"/>
    <mergeCell ref="AY81:AZ81"/>
    <mergeCell ref="AQ66:AR67"/>
    <mergeCell ref="AS66:AT67"/>
    <mergeCell ref="BI56:BL56"/>
    <mergeCell ref="AK56:AL57"/>
    <mergeCell ref="AM56:AN57"/>
    <mergeCell ref="AO56:AP57"/>
    <mergeCell ref="AW57:AX57"/>
    <mergeCell ref="AY57:AZ57"/>
    <mergeCell ref="BA57:BB57"/>
    <mergeCell ref="BC57:BD57"/>
    <mergeCell ref="AW68:AZ68"/>
    <mergeCell ref="AQ72:AR73"/>
    <mergeCell ref="AS72:AT73"/>
    <mergeCell ref="AO70:AP71"/>
    <mergeCell ref="AS70:AT71"/>
    <mergeCell ref="AW70:AZ70"/>
    <mergeCell ref="AW62:AZ63"/>
    <mergeCell ref="BA62:BD63"/>
    <mergeCell ref="BA71:BB71"/>
    <mergeCell ref="BC71:BD71"/>
    <mergeCell ref="BA70:BD70"/>
    <mergeCell ref="AY79:AZ79"/>
    <mergeCell ref="BI59:BJ59"/>
    <mergeCell ref="BI58:BL58"/>
    <mergeCell ref="BI72:BL72"/>
    <mergeCell ref="AW73:AX73"/>
    <mergeCell ref="AY73:AZ73"/>
    <mergeCell ref="BA73:BB73"/>
    <mergeCell ref="G54:H55"/>
    <mergeCell ref="AW54:AZ54"/>
    <mergeCell ref="AK54:AL55"/>
    <mergeCell ref="AM54:AN55"/>
    <mergeCell ref="BA55:BB55"/>
    <mergeCell ref="I44:T45"/>
    <mergeCell ref="U54:W55"/>
    <mergeCell ref="X54:Z55"/>
    <mergeCell ref="X52:Z53"/>
    <mergeCell ref="U46:W47"/>
    <mergeCell ref="X46:Z47"/>
    <mergeCell ref="I52:T53"/>
    <mergeCell ref="U52:W53"/>
    <mergeCell ref="G46:H47"/>
    <mergeCell ref="I46:T47"/>
    <mergeCell ref="G52:H53"/>
    <mergeCell ref="BK55:BL55"/>
    <mergeCell ref="AW55:AX55"/>
    <mergeCell ref="BC55:BD55"/>
    <mergeCell ref="BE55:BF55"/>
    <mergeCell ref="BI55:BJ55"/>
    <mergeCell ref="BG55:BH55"/>
    <mergeCell ref="AY55:AZ55"/>
    <mergeCell ref="BA54:BD54"/>
    <mergeCell ref="AU54:AV55"/>
    <mergeCell ref="AE54:AF55"/>
    <mergeCell ref="AA52:AB53"/>
    <mergeCell ref="AC52:AD53"/>
    <mergeCell ref="AC50:AD51"/>
    <mergeCell ref="AE50:AF51"/>
    <mergeCell ref="AM52:AN53"/>
    <mergeCell ref="AO52:AP53"/>
    <mergeCell ref="AG54:AH55"/>
    <mergeCell ref="AI54:AJ55"/>
    <mergeCell ref="AG52:AH53"/>
    <mergeCell ref="AK52:AL53"/>
    <mergeCell ref="AI52:AJ53"/>
    <mergeCell ref="AO54:AP55"/>
    <mergeCell ref="AY53:AZ53"/>
    <mergeCell ref="BE53:BF53"/>
    <mergeCell ref="BA53:BB53"/>
    <mergeCell ref="BE52:BH52"/>
    <mergeCell ref="BC53:BD53"/>
    <mergeCell ref="G50:H51"/>
    <mergeCell ref="I50:T51"/>
    <mergeCell ref="U50:W51"/>
    <mergeCell ref="X50:Z51"/>
    <mergeCell ref="AG50:AH51"/>
    <mergeCell ref="AI50:AJ51"/>
    <mergeCell ref="AA50:AB51"/>
    <mergeCell ref="G62:H63"/>
    <mergeCell ref="BK53:BL53"/>
    <mergeCell ref="AU52:AV53"/>
    <mergeCell ref="AU50:AV51"/>
    <mergeCell ref="BK51:BL51"/>
    <mergeCell ref="BE50:BH50"/>
    <mergeCell ref="BI50:BL50"/>
    <mergeCell ref="AW51:AX51"/>
    <mergeCell ref="AM50:AN51"/>
    <mergeCell ref="AK50:AL51"/>
    <mergeCell ref="BA50:BD50"/>
    <mergeCell ref="AW50:AZ50"/>
    <mergeCell ref="AY51:AZ51"/>
    <mergeCell ref="BA51:BB51"/>
    <mergeCell ref="AQ50:AR51"/>
    <mergeCell ref="AS50:AT51"/>
    <mergeCell ref="BC51:BD51"/>
    <mergeCell ref="BI53:BJ53"/>
    <mergeCell ref="BI54:BL54"/>
    <mergeCell ref="BE54:BH54"/>
    <mergeCell ref="AS52:AT53"/>
    <mergeCell ref="AS54:AT55"/>
    <mergeCell ref="BI52:BL52"/>
    <mergeCell ref="AW53:AX53"/>
    <mergeCell ref="BG53:BH53"/>
    <mergeCell ref="AC56:AD57"/>
    <mergeCell ref="AE56:AF57"/>
    <mergeCell ref="I62:T63"/>
    <mergeCell ref="AG56:AH57"/>
    <mergeCell ref="U62:W63"/>
    <mergeCell ref="X62:Z63"/>
    <mergeCell ref="I56:T57"/>
    <mergeCell ref="U56:W57"/>
    <mergeCell ref="X56:Z57"/>
    <mergeCell ref="AA62:AB63"/>
    <mergeCell ref="X95:Z96"/>
    <mergeCell ref="AE80:AF81"/>
    <mergeCell ref="G65:BL65"/>
    <mergeCell ref="G78:H79"/>
    <mergeCell ref="I78:T79"/>
    <mergeCell ref="AW80:AZ80"/>
    <mergeCell ref="AW79:AX79"/>
    <mergeCell ref="AO91:AP92"/>
    <mergeCell ref="AQ70:AR71"/>
    <mergeCell ref="AQ76:AR77"/>
    <mergeCell ref="AM68:AN69"/>
    <mergeCell ref="AK68:AL69"/>
    <mergeCell ref="AM80:AN81"/>
    <mergeCell ref="AQ78:AR79"/>
    <mergeCell ref="AO72:AP73"/>
    <mergeCell ref="AS76:AT77"/>
    <mergeCell ref="AO78:AP79"/>
    <mergeCell ref="AK80:AL81"/>
    <mergeCell ref="BI57:BJ57"/>
    <mergeCell ref="BK57:BL57"/>
    <mergeCell ref="AS80:AT81"/>
    <mergeCell ref="AQ80:AR81"/>
    <mergeCell ref="G80:H81"/>
    <mergeCell ref="I80:T81"/>
    <mergeCell ref="U80:W81"/>
    <mergeCell ref="X80:Z81"/>
    <mergeCell ref="AA76:AB77"/>
    <mergeCell ref="G76:H77"/>
    <mergeCell ref="I76:T77"/>
    <mergeCell ref="AA78:AB79"/>
    <mergeCell ref="AA56:AB57"/>
    <mergeCell ref="G56:H57"/>
    <mergeCell ref="G60:H61"/>
    <mergeCell ref="I60:T61"/>
    <mergeCell ref="G58:H59"/>
    <mergeCell ref="I58:T59"/>
    <mergeCell ref="U60:W61"/>
    <mergeCell ref="X60:Z61"/>
    <mergeCell ref="AA60:AB61"/>
    <mergeCell ref="U58:W59"/>
    <mergeCell ref="G68:H69"/>
    <mergeCell ref="I68:T69"/>
    <mergeCell ref="U68:W69"/>
    <mergeCell ref="X68:Z69"/>
    <mergeCell ref="AA66:AB67"/>
    <mergeCell ref="AA68:AB69"/>
    <mergeCell ref="AA72:AB73"/>
    <mergeCell ref="AA70:AB71"/>
    <mergeCell ref="BA77:BB77"/>
    <mergeCell ref="AM76:AN77"/>
    <mergeCell ref="AW77:AX77"/>
    <mergeCell ref="AY77:AZ77"/>
    <mergeCell ref="BA76:BD76"/>
    <mergeCell ref="BC77:BD77"/>
    <mergeCell ref="AU76:AV77"/>
    <mergeCell ref="AC78:AD79"/>
    <mergeCell ref="AM78:AN79"/>
    <mergeCell ref="AI78:AJ79"/>
    <mergeCell ref="AG76:AH77"/>
    <mergeCell ref="AE78:AF79"/>
    <mergeCell ref="AG78:AH79"/>
    <mergeCell ref="BG77:BH77"/>
    <mergeCell ref="BI77:BJ77"/>
    <mergeCell ref="BK77:BL77"/>
    <mergeCell ref="U78:W79"/>
    <mergeCell ref="AK76:AL77"/>
    <mergeCell ref="AO76:AP77"/>
    <mergeCell ref="BA79:BB79"/>
    <mergeCell ref="BC79:BD79"/>
    <mergeCell ref="AS78:AT79"/>
    <mergeCell ref="X78:Z79"/>
    <mergeCell ref="AU78:AV79"/>
    <mergeCell ref="AK78:AL79"/>
    <mergeCell ref="I83:T84"/>
    <mergeCell ref="AG85:AH86"/>
    <mergeCell ref="AI85:AJ86"/>
    <mergeCell ref="U85:W86"/>
    <mergeCell ref="BG86:BH86"/>
    <mergeCell ref="AM85:AN86"/>
    <mergeCell ref="AK85:AL86"/>
    <mergeCell ref="AW86:AX86"/>
    <mergeCell ref="AU87:AV88"/>
    <mergeCell ref="AK87:AL88"/>
    <mergeCell ref="AS87:AT88"/>
    <mergeCell ref="AQ85:AR86"/>
    <mergeCell ref="AO87:AP88"/>
    <mergeCell ref="AQ87:AR88"/>
    <mergeCell ref="BA78:BD78"/>
    <mergeCell ref="BE78:BH78"/>
    <mergeCell ref="AO80:AP81"/>
    <mergeCell ref="BA85:BD85"/>
    <mergeCell ref="AW85:AZ85"/>
    <mergeCell ref="BE80:BH80"/>
    <mergeCell ref="AW78:AZ78"/>
    <mergeCell ref="BA80:BD80"/>
    <mergeCell ref="BG79:BH79"/>
    <mergeCell ref="AO83:AP84"/>
    <mergeCell ref="AU80:AV81"/>
    <mergeCell ref="AG80:AH81"/>
    <mergeCell ref="AS83:AT84"/>
    <mergeCell ref="AU83:AV84"/>
    <mergeCell ref="AQ83:AR84"/>
    <mergeCell ref="AI80:AJ81"/>
    <mergeCell ref="AK83:AL84"/>
    <mergeCell ref="AY88:AZ88"/>
    <mergeCell ref="G91:H92"/>
    <mergeCell ref="AE101:AF102"/>
    <mergeCell ref="AK101:AL102"/>
    <mergeCell ref="AM101:AN102"/>
    <mergeCell ref="AO101:AP102"/>
    <mergeCell ref="BG96:BH96"/>
    <mergeCell ref="BG94:BH94"/>
    <mergeCell ref="AM91:AN92"/>
    <mergeCell ref="I99:T100"/>
    <mergeCell ref="G99:H100"/>
    <mergeCell ref="X129:Y129"/>
    <mergeCell ref="U91:W92"/>
    <mergeCell ref="X91:Z92"/>
    <mergeCell ref="G118:BL118"/>
    <mergeCell ref="G95:H96"/>
    <mergeCell ref="U76:W77"/>
    <mergeCell ref="X76:Z77"/>
    <mergeCell ref="G85:H86"/>
    <mergeCell ref="G87:H88"/>
    <mergeCell ref="AE85:AF86"/>
    <mergeCell ref="AE87:AF88"/>
    <mergeCell ref="G82:BL82"/>
    <mergeCell ref="BI79:BJ79"/>
    <mergeCell ref="AM83:AN84"/>
    <mergeCell ref="G83:H84"/>
    <mergeCell ref="AI83:AJ84"/>
    <mergeCell ref="U83:W84"/>
    <mergeCell ref="X83:Z84"/>
    <mergeCell ref="AA83:AB84"/>
    <mergeCell ref="AM87:AN88"/>
    <mergeCell ref="AC83:AD84"/>
    <mergeCell ref="AE83:AF84"/>
    <mergeCell ref="T126:U126"/>
    <mergeCell ref="T129:U129"/>
    <mergeCell ref="V129:W129"/>
    <mergeCell ref="G115:O115"/>
    <mergeCell ref="P115:R115"/>
    <mergeCell ref="S115:U115"/>
    <mergeCell ref="G116:O116"/>
    <mergeCell ref="P116:R116"/>
    <mergeCell ref="D126:S130"/>
    <mergeCell ref="S116:U116"/>
    <mergeCell ref="AV126:BP131"/>
    <mergeCell ref="T127:U127"/>
    <mergeCell ref="V127:W127"/>
    <mergeCell ref="X127:Y127"/>
    <mergeCell ref="T128:U128"/>
    <mergeCell ref="V128:W128"/>
    <mergeCell ref="X128:Y128"/>
    <mergeCell ref="AB126:AR130"/>
    <mergeCell ref="V126:W126"/>
    <mergeCell ref="X126:Y126"/>
    <mergeCell ref="G119:BL119"/>
    <mergeCell ref="V116:AD116"/>
    <mergeCell ref="AO111:BL111"/>
    <mergeCell ref="G112:U112"/>
    <mergeCell ref="V112:AJ112"/>
    <mergeCell ref="AO112:AS114"/>
    <mergeCell ref="AT112:BC114"/>
    <mergeCell ref="AE114:AG114"/>
    <mergeCell ref="G113:O114"/>
    <mergeCell ref="P113:U113"/>
    <mergeCell ref="V115:AD115"/>
    <mergeCell ref="AE113:AJ113"/>
    <mergeCell ref="AT115:BC116"/>
    <mergeCell ref="BD115:BL116"/>
    <mergeCell ref="AO115:AS116"/>
    <mergeCell ref="AE116:AG116"/>
    <mergeCell ref="AH116:AJ116"/>
    <mergeCell ref="AE115:AG115"/>
    <mergeCell ref="AH115:AJ115"/>
    <mergeCell ref="BD112:BL114"/>
    <mergeCell ref="BI109:BL109"/>
    <mergeCell ref="BI108:BL108"/>
    <mergeCell ref="BA108:BD108"/>
    <mergeCell ref="AS108:AT108"/>
    <mergeCell ref="AU108:AV108"/>
    <mergeCell ref="AW108:AZ108"/>
    <mergeCell ref="BE108:BH108"/>
    <mergeCell ref="AW109:AZ109"/>
    <mergeCell ref="AS109:AT109"/>
    <mergeCell ref="AU109:AV109"/>
    <mergeCell ref="AA109:AB109"/>
    <mergeCell ref="P114:R114"/>
    <mergeCell ref="S114:U114"/>
    <mergeCell ref="AH114:AJ114"/>
    <mergeCell ref="G111:AJ111"/>
    <mergeCell ref="V113:AD114"/>
    <mergeCell ref="G109:H109"/>
    <mergeCell ref="I109:T109"/>
    <mergeCell ref="U109:W109"/>
    <mergeCell ref="AE109:AF109"/>
    <mergeCell ref="X109:Z109"/>
    <mergeCell ref="AC108:AD108"/>
    <mergeCell ref="AC109:AD109"/>
    <mergeCell ref="X108:Z108"/>
    <mergeCell ref="AG109:AH109"/>
    <mergeCell ref="AI109:AJ109"/>
    <mergeCell ref="AQ108:AR108"/>
    <mergeCell ref="AM106:AN107"/>
    <mergeCell ref="AO106:AP107"/>
    <mergeCell ref="AQ106:AR107"/>
    <mergeCell ref="BE109:BH109"/>
    <mergeCell ref="BA109:BD109"/>
    <mergeCell ref="AO109:AP109"/>
    <mergeCell ref="AK109:AL109"/>
    <mergeCell ref="AM109:AN109"/>
    <mergeCell ref="AQ109:AR109"/>
    <mergeCell ref="AK108:AL108"/>
    <mergeCell ref="AM108:AN108"/>
    <mergeCell ref="AO108:AP108"/>
    <mergeCell ref="AA108:AB108"/>
    <mergeCell ref="AC104:AD105"/>
    <mergeCell ref="AG108:AH108"/>
    <mergeCell ref="AI108:AJ108"/>
    <mergeCell ref="AK106:AL107"/>
    <mergeCell ref="AI106:AJ107"/>
    <mergeCell ref="AA106:AB107"/>
    <mergeCell ref="U106:W107"/>
    <mergeCell ref="U93:W94"/>
    <mergeCell ref="G106:H107"/>
    <mergeCell ref="I106:T107"/>
    <mergeCell ref="G93:H94"/>
    <mergeCell ref="I93:T94"/>
    <mergeCell ref="U95:W96"/>
    <mergeCell ref="G101:H102"/>
    <mergeCell ref="I101:T102"/>
    <mergeCell ref="I104:T105"/>
    <mergeCell ref="AE108:AF108"/>
    <mergeCell ref="X101:Z102"/>
    <mergeCell ref="X106:Z107"/>
    <mergeCell ref="X104:Z105"/>
    <mergeCell ref="G108:H108"/>
    <mergeCell ref="I108:T108"/>
    <mergeCell ref="U108:W108"/>
    <mergeCell ref="AC106:AD107"/>
    <mergeCell ref="AE106:AF107"/>
    <mergeCell ref="AG106:AH107"/>
    <mergeCell ref="BE104:BH104"/>
    <mergeCell ref="BI104:BL104"/>
    <mergeCell ref="BE105:BF105"/>
    <mergeCell ref="BG105:BH105"/>
    <mergeCell ref="AS104:AT105"/>
    <mergeCell ref="AK104:AL105"/>
    <mergeCell ref="BI105:BJ105"/>
    <mergeCell ref="BI106:BL106"/>
    <mergeCell ref="AW107:AX107"/>
    <mergeCell ref="AY107:AZ107"/>
    <mergeCell ref="BA107:BB107"/>
    <mergeCell ref="BC107:BD107"/>
    <mergeCell ref="BI107:BJ107"/>
    <mergeCell ref="BK107:BL107"/>
    <mergeCell ref="BE107:BF107"/>
    <mergeCell ref="BE106:BH106"/>
    <mergeCell ref="BG107:BH107"/>
    <mergeCell ref="AS106:AT107"/>
    <mergeCell ref="AU106:AV107"/>
    <mergeCell ref="AW106:AZ106"/>
    <mergeCell ref="BA106:BD106"/>
    <mergeCell ref="AU104:AV105"/>
    <mergeCell ref="AI104:AJ105"/>
    <mergeCell ref="X99:Z100"/>
    <mergeCell ref="AK95:AL96"/>
    <mergeCell ref="AU97:AV98"/>
    <mergeCell ref="G103:BL103"/>
    <mergeCell ref="G104:H105"/>
    <mergeCell ref="U104:W105"/>
    <mergeCell ref="AM104:AN105"/>
    <mergeCell ref="AO104:AP105"/>
    <mergeCell ref="BK105:BL105"/>
    <mergeCell ref="AW105:AX105"/>
    <mergeCell ref="AY105:AZ105"/>
    <mergeCell ref="BA105:BB105"/>
    <mergeCell ref="BC105:BD105"/>
    <mergeCell ref="AW104:AZ104"/>
    <mergeCell ref="BA104:BD104"/>
    <mergeCell ref="G97:H98"/>
    <mergeCell ref="I97:T98"/>
    <mergeCell ref="U97:W98"/>
    <mergeCell ref="X97:Z98"/>
    <mergeCell ref="U101:W102"/>
    <mergeCell ref="AW101:AZ102"/>
    <mergeCell ref="AU101:AV102"/>
    <mergeCell ref="BA101:BD102"/>
    <mergeCell ref="BE101:BH102"/>
    <mergeCell ref="AG101:AH102"/>
    <mergeCell ref="AI101:AJ102"/>
    <mergeCell ref="AG104:AH105"/>
    <mergeCell ref="AO99:AP100"/>
    <mergeCell ref="AG93:AH94"/>
    <mergeCell ref="AI93:AJ94"/>
    <mergeCell ref="AK93:AL94"/>
    <mergeCell ref="AG95:AH96"/>
    <mergeCell ref="AO95:AP96"/>
    <mergeCell ref="AI95:AJ96"/>
    <mergeCell ref="AE104:AF105"/>
    <mergeCell ref="AA95:AB96"/>
    <mergeCell ref="AC95:AD96"/>
    <mergeCell ref="AA97:AB98"/>
    <mergeCell ref="AC97:AD98"/>
    <mergeCell ref="AA104:AB105"/>
    <mergeCell ref="AE97:AF98"/>
    <mergeCell ref="AE95:AF96"/>
    <mergeCell ref="AA99:AB100"/>
    <mergeCell ref="AC99:AD100"/>
    <mergeCell ref="BE92:BF92"/>
    <mergeCell ref="BE91:BH91"/>
    <mergeCell ref="BG90:BH90"/>
    <mergeCell ref="BA89:BD89"/>
    <mergeCell ref="BA88:BB88"/>
    <mergeCell ref="BA86:BB86"/>
    <mergeCell ref="BE84:BF84"/>
    <mergeCell ref="BC84:BD84"/>
    <mergeCell ref="BG92:BH92"/>
    <mergeCell ref="BE90:BF90"/>
    <mergeCell ref="BE88:BF88"/>
    <mergeCell ref="BE86:BF86"/>
    <mergeCell ref="BC92:BD92"/>
    <mergeCell ref="AG87:AH88"/>
    <mergeCell ref="AI87:AJ88"/>
    <mergeCell ref="AW84:AX84"/>
    <mergeCell ref="AY84:AZ84"/>
    <mergeCell ref="BA84:BB84"/>
    <mergeCell ref="BA87:BD87"/>
    <mergeCell ref="BC88:BD88"/>
    <mergeCell ref="AG83:AH84"/>
    <mergeCell ref="AW87:AZ87"/>
    <mergeCell ref="AS85:AT86"/>
    <mergeCell ref="AW83:AZ83"/>
    <mergeCell ref="AU85:AV86"/>
    <mergeCell ref="AW88:AX88"/>
    <mergeCell ref="AY86:AZ86"/>
    <mergeCell ref="BI92:BJ92"/>
    <mergeCell ref="AW90:AX90"/>
    <mergeCell ref="BE77:BF77"/>
    <mergeCell ref="BE67:BF67"/>
    <mergeCell ref="BE79:BF79"/>
    <mergeCell ref="BC67:BD67"/>
    <mergeCell ref="BE85:BH85"/>
    <mergeCell ref="BE83:BH83"/>
    <mergeCell ref="BA83:BD83"/>
    <mergeCell ref="BE68:BH68"/>
    <mergeCell ref="BA95:BD95"/>
    <mergeCell ref="AW97:AZ98"/>
    <mergeCell ref="AM95:AN96"/>
    <mergeCell ref="AU95:AV96"/>
    <mergeCell ref="AO97:AP98"/>
    <mergeCell ref="BA96:BB96"/>
    <mergeCell ref="AW96:AX96"/>
    <mergeCell ref="AY96:AZ96"/>
    <mergeCell ref="AW95:AZ95"/>
    <mergeCell ref="BI89:BL89"/>
    <mergeCell ref="BI90:BJ90"/>
    <mergeCell ref="AO93:AP94"/>
    <mergeCell ref="AY94:AZ94"/>
    <mergeCell ref="BE93:BH93"/>
    <mergeCell ref="AW93:AZ93"/>
    <mergeCell ref="AW94:AX94"/>
    <mergeCell ref="BK90:BL90"/>
    <mergeCell ref="BE94:BF94"/>
    <mergeCell ref="BK92:BL92"/>
    <mergeCell ref="BG88:BH88"/>
    <mergeCell ref="BC86:BD86"/>
    <mergeCell ref="BE87:BH87"/>
    <mergeCell ref="BI76:BL76"/>
    <mergeCell ref="BK86:BL86"/>
    <mergeCell ref="BI67:BJ67"/>
    <mergeCell ref="BI78:BL78"/>
    <mergeCell ref="BK79:BL79"/>
    <mergeCell ref="BI80:BL80"/>
    <mergeCell ref="BI81:BJ81"/>
    <mergeCell ref="BK81:BL81"/>
    <mergeCell ref="BI69:BJ69"/>
    <mergeCell ref="BI73:BJ73"/>
    <mergeCell ref="BE70:BH70"/>
    <mergeCell ref="BE72:BH72"/>
    <mergeCell ref="BI88:BJ88"/>
    <mergeCell ref="BK88:BL88"/>
    <mergeCell ref="BI86:BJ86"/>
    <mergeCell ref="BI83:BL83"/>
    <mergeCell ref="BI84:BJ84"/>
    <mergeCell ref="BK84:BL84"/>
    <mergeCell ref="BI87:BL87"/>
    <mergeCell ref="BI85:BL85"/>
    <mergeCell ref="BE76:BH76"/>
    <mergeCell ref="BG84:BH84"/>
    <mergeCell ref="BI70:BL70"/>
    <mergeCell ref="BE71:BF71"/>
    <mergeCell ref="BK69:BL69"/>
    <mergeCell ref="BK73:BL73"/>
    <mergeCell ref="BG71:BH71"/>
    <mergeCell ref="BI71:BJ71"/>
    <mergeCell ref="BK71:BL71"/>
    <mergeCell ref="BG69:BH69"/>
    <mergeCell ref="BE75:BF75"/>
    <mergeCell ref="BG75:BH75"/>
    <mergeCell ref="G66:H67"/>
    <mergeCell ref="I66:T67"/>
    <mergeCell ref="U66:W67"/>
    <mergeCell ref="X66:Z67"/>
    <mergeCell ref="AS60:AT61"/>
    <mergeCell ref="AU60:AV61"/>
    <mergeCell ref="BE62:BH63"/>
    <mergeCell ref="BI62:BL63"/>
    <mergeCell ref="AI62:AJ63"/>
    <mergeCell ref="AI66:AJ67"/>
    <mergeCell ref="AK66:AL67"/>
    <mergeCell ref="AM66:AN67"/>
    <mergeCell ref="AO66:AP67"/>
    <mergeCell ref="G64:BL64"/>
    <mergeCell ref="AW66:AZ66"/>
    <mergeCell ref="BA66:BD66"/>
    <mergeCell ref="BE66:BH66"/>
    <mergeCell ref="AU66:AV67"/>
    <mergeCell ref="AW67:AX67"/>
    <mergeCell ref="BI66:BL66"/>
    <mergeCell ref="BK67:BL67"/>
    <mergeCell ref="AY67:AZ67"/>
    <mergeCell ref="BA67:BB67"/>
    <mergeCell ref="BG67:BH67"/>
    <mergeCell ref="AE62:AF63"/>
    <mergeCell ref="AG62:AH63"/>
    <mergeCell ref="AG66:AH67"/>
    <mergeCell ref="AC66:AD67"/>
    <mergeCell ref="AE66:AF67"/>
    <mergeCell ref="BI51:BJ51"/>
    <mergeCell ref="BG61:BH61"/>
    <mergeCell ref="AW60:AZ60"/>
    <mergeCell ref="AO60:AP61"/>
    <mergeCell ref="AK60:AL61"/>
    <mergeCell ref="AW61:AX61"/>
    <mergeCell ref="AM60:AN61"/>
    <mergeCell ref="BI60:BL60"/>
    <mergeCell ref="BG51:BH51"/>
    <mergeCell ref="BE51:BF51"/>
    <mergeCell ref="BK61:BL61"/>
    <mergeCell ref="BI61:BJ61"/>
    <mergeCell ref="BA60:BD60"/>
    <mergeCell ref="BA48:BD48"/>
    <mergeCell ref="BE48:BH48"/>
    <mergeCell ref="BI49:BJ49"/>
    <mergeCell ref="BK49:BL49"/>
    <mergeCell ref="BE49:BF49"/>
    <mergeCell ref="BA56:BD56"/>
    <mergeCell ref="BE60:BH60"/>
    <mergeCell ref="AY61:AZ61"/>
    <mergeCell ref="BA61:BB61"/>
    <mergeCell ref="BC61:BD61"/>
    <mergeCell ref="AO50:AP51"/>
    <mergeCell ref="BA52:BD52"/>
    <mergeCell ref="AW52:AZ52"/>
    <mergeCell ref="AC44:AD45"/>
    <mergeCell ref="AE44:AF45"/>
    <mergeCell ref="AO44:AP45"/>
    <mergeCell ref="AQ44:AR45"/>
    <mergeCell ref="AS44:AT45"/>
    <mergeCell ref="AU44:AV45"/>
    <mergeCell ref="AW44:AZ44"/>
    <mergeCell ref="BG45:BH45"/>
    <mergeCell ref="BK45:BL45"/>
    <mergeCell ref="AW48:AZ48"/>
    <mergeCell ref="BG49:BH49"/>
    <mergeCell ref="BI48:BL48"/>
    <mergeCell ref="BA49:BB49"/>
    <mergeCell ref="BC49:BD49"/>
    <mergeCell ref="AW45:AX45"/>
    <mergeCell ref="BI45:BJ45"/>
    <mergeCell ref="BE45:BF45"/>
    <mergeCell ref="BE46:BH46"/>
    <mergeCell ref="AY49:AZ49"/>
    <mergeCell ref="AO48:AP49"/>
    <mergeCell ref="AW49:AX49"/>
    <mergeCell ref="AC48:AD49"/>
    <mergeCell ref="AI48:AJ49"/>
    <mergeCell ref="AK48:AL49"/>
    <mergeCell ref="AM48:AN49"/>
    <mergeCell ref="AQ48:AR49"/>
    <mergeCell ref="AS48:AT49"/>
    <mergeCell ref="AU48:AV49"/>
    <mergeCell ref="G42:BL42"/>
    <mergeCell ref="AY41:AZ41"/>
    <mergeCell ref="BA41:BB41"/>
    <mergeCell ref="BC41:BD41"/>
    <mergeCell ref="BE41:BF41"/>
    <mergeCell ref="AQ41:AR41"/>
    <mergeCell ref="AS41:AT41"/>
    <mergeCell ref="BI41:BJ41"/>
    <mergeCell ref="AU41:AV41"/>
    <mergeCell ref="AW41:AX41"/>
    <mergeCell ref="AI41:AJ41"/>
    <mergeCell ref="AK41:AL41"/>
    <mergeCell ref="AM41:AN41"/>
    <mergeCell ref="AO41:AP41"/>
    <mergeCell ref="AG44:AH45"/>
    <mergeCell ref="AI44:AJ45"/>
    <mergeCell ref="AK44:AL45"/>
    <mergeCell ref="AE41:AF41"/>
    <mergeCell ref="AG41:AH41"/>
    <mergeCell ref="BG41:BH41"/>
    <mergeCell ref="AY45:AZ45"/>
    <mergeCell ref="BA45:BB45"/>
    <mergeCell ref="BC45:BD45"/>
    <mergeCell ref="AM44:AN45"/>
    <mergeCell ref="BI44:BL44"/>
    <mergeCell ref="BA44:BD44"/>
    <mergeCell ref="BE44:BH44"/>
    <mergeCell ref="G43:BL43"/>
    <mergeCell ref="G44:H45"/>
    <mergeCell ref="U44:W45"/>
    <mergeCell ref="X44:Z45"/>
    <mergeCell ref="AA44:AB45"/>
    <mergeCell ref="AW35:AZ39"/>
    <mergeCell ref="BA35:BD39"/>
    <mergeCell ref="BE34:BH34"/>
    <mergeCell ref="BI34:BL34"/>
    <mergeCell ref="G41:H41"/>
    <mergeCell ref="I41:T41"/>
    <mergeCell ref="U41:W41"/>
    <mergeCell ref="X41:Z41"/>
    <mergeCell ref="BE35:BH39"/>
    <mergeCell ref="BI35:BL39"/>
    <mergeCell ref="AW40:AX40"/>
    <mergeCell ref="AY40:AZ40"/>
    <mergeCell ref="BA40:BB40"/>
    <mergeCell ref="BC40:BD40"/>
    <mergeCell ref="AA41:AB41"/>
    <mergeCell ref="AC41:AD41"/>
    <mergeCell ref="BK41:BL41"/>
    <mergeCell ref="AW31:BD32"/>
    <mergeCell ref="BE31:BL32"/>
    <mergeCell ref="AW33:AZ33"/>
    <mergeCell ref="BA33:BD33"/>
    <mergeCell ref="AS31:AT33"/>
    <mergeCell ref="AU31:AV40"/>
    <mergeCell ref="BE33:BH33"/>
    <mergeCell ref="BI33:BL33"/>
    <mergeCell ref="BE40:BF40"/>
    <mergeCell ref="BG40:BH40"/>
    <mergeCell ref="G29:BL29"/>
    <mergeCell ref="G30:H40"/>
    <mergeCell ref="I30:T40"/>
    <mergeCell ref="U30:AD30"/>
    <mergeCell ref="AE30:AF40"/>
    <mergeCell ref="AG30:AH40"/>
    <mergeCell ref="U33:W40"/>
    <mergeCell ref="X33:Z40"/>
    <mergeCell ref="U31:AD32"/>
    <mergeCell ref="AI31:AR33"/>
    <mergeCell ref="AM34:AN40"/>
    <mergeCell ref="AO34:AP40"/>
    <mergeCell ref="AQ34:AR40"/>
    <mergeCell ref="AS34:AT40"/>
    <mergeCell ref="AA33:AB40"/>
    <mergeCell ref="AC33:AD40"/>
    <mergeCell ref="AI34:AJ40"/>
    <mergeCell ref="AK34:AL40"/>
    <mergeCell ref="BI40:BJ40"/>
    <mergeCell ref="BK40:BL40"/>
    <mergeCell ref="AW34:AZ34"/>
    <mergeCell ref="BA34:BD34"/>
    <mergeCell ref="AI30:AV30"/>
    <mergeCell ref="AW30:BL30"/>
    <mergeCell ref="Q25:AB25"/>
    <mergeCell ref="D26:E26"/>
    <mergeCell ref="F26:K26"/>
    <mergeCell ref="L26:M26"/>
    <mergeCell ref="N26:S26"/>
    <mergeCell ref="T26:U26"/>
    <mergeCell ref="V26:AA26"/>
    <mergeCell ref="AB26:AC26"/>
    <mergeCell ref="BG26:BL26"/>
    <mergeCell ref="B27:BP28"/>
    <mergeCell ref="AD26:AI26"/>
    <mergeCell ref="AJ26:AK26"/>
    <mergeCell ref="AL26:AQ26"/>
    <mergeCell ref="AR26:AS26"/>
    <mergeCell ref="AT26:BD26"/>
    <mergeCell ref="BE26:BF26"/>
    <mergeCell ref="BM20:BN22"/>
    <mergeCell ref="BO23:BP23"/>
    <mergeCell ref="BK20:BL22"/>
    <mergeCell ref="AY20:BB22"/>
    <mergeCell ref="BG20:BH22"/>
    <mergeCell ref="BI20:BI22"/>
    <mergeCell ref="BO20:BP22"/>
    <mergeCell ref="BC23:BD23"/>
    <mergeCell ref="BE23:BF23"/>
    <mergeCell ref="BJ20:BJ22"/>
    <mergeCell ref="BM24:BN24"/>
    <mergeCell ref="BO24:BP24"/>
    <mergeCell ref="BG23:BH23"/>
    <mergeCell ref="BK23:BL23"/>
    <mergeCell ref="BM23:BN23"/>
    <mergeCell ref="BC24:BD24"/>
    <mergeCell ref="BE24:BF24"/>
    <mergeCell ref="BG24:BH24"/>
    <mergeCell ref="BK24:BL24"/>
    <mergeCell ref="X17:AT17"/>
    <mergeCell ref="AE18:AM18"/>
    <mergeCell ref="F10:T10"/>
    <mergeCell ref="Y9:AS9"/>
    <mergeCell ref="B20:B22"/>
    <mergeCell ref="C20:F22"/>
    <mergeCell ref="G20:G22"/>
    <mergeCell ref="H20:J22"/>
    <mergeCell ref="X20:X22"/>
    <mergeCell ref="AG20:AG22"/>
    <mergeCell ref="K20:K22"/>
    <mergeCell ref="L20:O22"/>
    <mergeCell ref="Y20:AA22"/>
    <mergeCell ref="AC20:AF22"/>
    <mergeCell ref="BE20:BF22"/>
    <mergeCell ref="AH20:AJ22"/>
    <mergeCell ref="AK20:AK22"/>
    <mergeCell ref="AP20:AS22"/>
    <mergeCell ref="AT20:AT22"/>
    <mergeCell ref="AU20:AW22"/>
    <mergeCell ref="AX20:AX22"/>
    <mergeCell ref="BC20:BD22"/>
    <mergeCell ref="AL20:AO22"/>
    <mergeCell ref="A1:L2"/>
    <mergeCell ref="BH1:BP2"/>
    <mergeCell ref="U2:AW2"/>
    <mergeCell ref="T3:AX3"/>
    <mergeCell ref="BG47:BH47"/>
    <mergeCell ref="BI47:BJ47"/>
    <mergeCell ref="BK47:BL47"/>
    <mergeCell ref="AU46:AV47"/>
    <mergeCell ref="AW46:AZ46"/>
    <mergeCell ref="BA46:BD46"/>
    <mergeCell ref="AY5:BN8"/>
    <mergeCell ref="B4:R4"/>
    <mergeCell ref="X8:AT8"/>
    <mergeCell ref="F5:V5"/>
    <mergeCell ref="F7:V7"/>
    <mergeCell ref="Z4:AQ5"/>
    <mergeCell ref="F8:U8"/>
    <mergeCell ref="F6:T6"/>
    <mergeCell ref="X12:AT12"/>
    <mergeCell ref="BC19:BP19"/>
    <mergeCell ref="AY9:BN12"/>
    <mergeCell ref="X13:AT13"/>
    <mergeCell ref="X15:AS15"/>
    <mergeCell ref="X10:AT10"/>
    <mergeCell ref="AC11:AT11"/>
    <mergeCell ref="Y14:AS14"/>
    <mergeCell ref="AB20:AB22"/>
    <mergeCell ref="P20:S22"/>
    <mergeCell ref="T20:T22"/>
    <mergeCell ref="U20:W22"/>
    <mergeCell ref="F9:V9"/>
    <mergeCell ref="B19:BB19"/>
    <mergeCell ref="G89:H90"/>
    <mergeCell ref="U89:W90"/>
    <mergeCell ref="X89:Z90"/>
    <mergeCell ref="AA89:AB90"/>
    <mergeCell ref="AC89:AD90"/>
    <mergeCell ref="AQ46:AR47"/>
    <mergeCell ref="AS46:AT47"/>
    <mergeCell ref="AA46:AB47"/>
    <mergeCell ref="AC46:AD47"/>
    <mergeCell ref="AE46:AF47"/>
    <mergeCell ref="AC62:AD63"/>
    <mergeCell ref="AE48:AF49"/>
    <mergeCell ref="AE52:AF53"/>
    <mergeCell ref="AA54:AB55"/>
    <mergeCell ref="AC54:AD55"/>
    <mergeCell ref="BI46:BL46"/>
    <mergeCell ref="AW47:AX47"/>
    <mergeCell ref="BC47:BD47"/>
    <mergeCell ref="AG46:AH47"/>
    <mergeCell ref="AY47:AZ47"/>
    <mergeCell ref="BA47:BB47"/>
    <mergeCell ref="BE47:BF47"/>
    <mergeCell ref="AI46:AJ47"/>
    <mergeCell ref="AK46:AL47"/>
    <mergeCell ref="AO46:AP47"/>
    <mergeCell ref="G48:H49"/>
    <mergeCell ref="I48:T49"/>
    <mergeCell ref="U48:W49"/>
    <mergeCell ref="X48:Z49"/>
    <mergeCell ref="AA48:AB49"/>
    <mergeCell ref="AU56:AV57"/>
    <mergeCell ref="AW56:AZ56"/>
    <mergeCell ref="BA94:BB94"/>
    <mergeCell ref="BE96:BF96"/>
    <mergeCell ref="AE89:AF90"/>
    <mergeCell ref="BA90:BB90"/>
    <mergeCell ref="BC90:BD90"/>
    <mergeCell ref="AG89:AH90"/>
    <mergeCell ref="AI89:AJ90"/>
    <mergeCell ref="AK89:AL90"/>
    <mergeCell ref="AM89:AN90"/>
    <mergeCell ref="AY90:AZ90"/>
    <mergeCell ref="AO89:AP90"/>
    <mergeCell ref="AQ89:AR90"/>
    <mergeCell ref="AM46:AN47"/>
    <mergeCell ref="AG48:AH49"/>
    <mergeCell ref="AI60:AJ61"/>
    <mergeCell ref="AE60:AF61"/>
    <mergeCell ref="AG60:AH61"/>
    <mergeCell ref="AQ52:AR53"/>
    <mergeCell ref="AQ54:AR55"/>
    <mergeCell ref="BE61:BF61"/>
    <mergeCell ref="AI56:AJ57"/>
    <mergeCell ref="AS56:AT57"/>
    <mergeCell ref="AQ56:AR57"/>
    <mergeCell ref="BE56:BH56"/>
    <mergeCell ref="BG57:BH57"/>
    <mergeCell ref="BE57:BF57"/>
    <mergeCell ref="BA59:BB59"/>
    <mergeCell ref="AI58:AJ59"/>
    <mergeCell ref="AK58:AL59"/>
    <mergeCell ref="AU62:AV63"/>
    <mergeCell ref="BA92:BB92"/>
    <mergeCell ref="BE89:BH89"/>
    <mergeCell ref="G120:AF120"/>
    <mergeCell ref="BA93:BD93"/>
    <mergeCell ref="AK99:AL100"/>
    <mergeCell ref="I54:T55"/>
    <mergeCell ref="AK97:AL98"/>
    <mergeCell ref="AC93:AD94"/>
    <mergeCell ref="AG97:AH98"/>
    <mergeCell ref="AI97:AJ98"/>
    <mergeCell ref="AE93:AF94"/>
    <mergeCell ref="BE100:BF100"/>
    <mergeCell ref="AU93:AV94"/>
    <mergeCell ref="AM93:AN94"/>
    <mergeCell ref="AM99:AN100"/>
    <mergeCell ref="AS93:AT94"/>
    <mergeCell ref="AQ95:AR96"/>
    <mergeCell ref="AQ93:AR94"/>
    <mergeCell ref="AY100:AZ100"/>
    <mergeCell ref="BC100:BD100"/>
    <mergeCell ref="AQ99:AR100"/>
    <mergeCell ref="AS99:AT100"/>
    <mergeCell ref="AU99:AV100"/>
    <mergeCell ref="AW99:AZ99"/>
    <mergeCell ref="AW100:AX100"/>
    <mergeCell ref="BA100:BB100"/>
    <mergeCell ref="BA99:BD99"/>
    <mergeCell ref="BE95:BH95"/>
    <mergeCell ref="BE97:BH98"/>
    <mergeCell ref="BE99:BH99"/>
    <mergeCell ref="AW89:AZ89"/>
    <mergeCell ref="BA97:BD98"/>
    <mergeCell ref="BC96:BD96"/>
    <mergeCell ref="BC94:BD94"/>
    <mergeCell ref="AG99:AH100"/>
    <mergeCell ref="AI99:AJ100"/>
    <mergeCell ref="AE99:AF100"/>
    <mergeCell ref="U87:W88"/>
    <mergeCell ref="I95:T96"/>
    <mergeCell ref="X85:Z86"/>
    <mergeCell ref="AA85:AB86"/>
    <mergeCell ref="G117:BL117"/>
    <mergeCell ref="AS89:AT90"/>
    <mergeCell ref="AU89:AV90"/>
    <mergeCell ref="AM97:AN98"/>
    <mergeCell ref="U99:W100"/>
    <mergeCell ref="AA93:AB94"/>
    <mergeCell ref="AC60:AD61"/>
    <mergeCell ref="AA80:AB81"/>
    <mergeCell ref="I85:T86"/>
    <mergeCell ref="I87:T88"/>
    <mergeCell ref="I89:T90"/>
    <mergeCell ref="I91:T92"/>
    <mergeCell ref="X93:Z94"/>
    <mergeCell ref="AQ104:AR105"/>
    <mergeCell ref="BG100:BH100"/>
    <mergeCell ref="BI100:BJ100"/>
    <mergeCell ref="BK100:BL100"/>
    <mergeCell ref="BI97:BL98"/>
    <mergeCell ref="BI99:BL99"/>
    <mergeCell ref="BI96:BJ96"/>
    <mergeCell ref="BK96:BL96"/>
    <mergeCell ref="BI94:BJ94"/>
    <mergeCell ref="BK94:BL94"/>
    <mergeCell ref="BI95:BL95"/>
    <mergeCell ref="BI93:BL93"/>
  </mergeCells>
  <phoneticPr fontId="17" type="noConversion"/>
  <pageMargins left="0" right="0" top="0" bottom="0" header="0.51181102362204722" footer="0.51181102362204722"/>
  <pageSetup paperSize="9" scale="56" firstPageNumber="0" orientation="portrait" horizontalDpi="300" verticalDpi="300" r:id="rId1"/>
  <headerFooter alignWithMargins="0"/>
  <rowBreaks count="1" manualBreakCount="1">
    <brk id="102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Зав.кафедрою ЕіБП</dc:creator>
  <cp:keywords/>
  <dc:description/>
  <cp:lastModifiedBy>X</cp:lastModifiedBy>
  <cp:revision/>
  <dcterms:created xsi:type="dcterms:W3CDTF">2017-02-22T07:38:57Z</dcterms:created>
  <dcterms:modified xsi:type="dcterms:W3CDTF">2020-03-18T13:11:00Z</dcterms:modified>
  <cp:category/>
  <cp:contentStatus/>
</cp:coreProperties>
</file>